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E11"/>
  <c r="F25"/>
  <c r="F24" s="1"/>
  <c r="D25"/>
  <c r="D24" s="1"/>
  <c r="C25"/>
  <c r="C24" s="1"/>
  <c r="F17"/>
  <c r="D17"/>
  <c r="C17"/>
  <c r="F12"/>
  <c r="F9"/>
  <c r="F7"/>
  <c r="G31"/>
  <c r="G30"/>
  <c r="G28"/>
  <c r="G27"/>
  <c r="G26"/>
  <c r="G23"/>
  <c r="G22"/>
  <c r="G21"/>
  <c r="G20"/>
  <c r="G19"/>
  <c r="G18"/>
  <c r="G16"/>
  <c r="G15"/>
  <c r="G14"/>
  <c r="G13"/>
  <c r="G10"/>
  <c r="G8"/>
  <c r="E29"/>
  <c r="E28"/>
  <c r="E27"/>
  <c r="E26"/>
  <c r="E23"/>
  <c r="E22"/>
  <c r="E21"/>
  <c r="E20"/>
  <c r="E19"/>
  <c r="E18"/>
  <c r="E15"/>
  <c r="E14"/>
  <c r="E13"/>
  <c r="E10"/>
  <c r="E8"/>
  <c r="D7"/>
  <c r="C7"/>
  <c r="D12"/>
  <c r="C12"/>
  <c r="D9"/>
  <c r="C9"/>
  <c r="G9" l="1"/>
  <c r="D6"/>
  <c r="D5" s="1"/>
  <c r="D4" s="1"/>
  <c r="E7"/>
  <c r="G12"/>
  <c r="F6"/>
  <c r="F5" s="1"/>
  <c r="F4" s="1"/>
  <c r="G7"/>
  <c r="G24"/>
  <c r="C6"/>
  <c r="C5" s="1"/>
  <c r="C4" s="1"/>
  <c r="G25"/>
  <c r="E25"/>
  <c r="E9"/>
  <c r="E12"/>
  <c r="E24"/>
  <c r="E17"/>
  <c r="G17"/>
  <c r="G4" l="1"/>
  <c r="E4"/>
  <c r="E5"/>
  <c r="G5"/>
  <c r="E6"/>
  <c r="G6"/>
</calcChain>
</file>

<file path=xl/sharedStrings.xml><?xml version="1.0" encoding="utf-8"?>
<sst xmlns="http://schemas.openxmlformats.org/spreadsheetml/2006/main" count="61" uniqueCount="61">
  <si>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</si>
  <si>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</si>
  <si>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</si>
  <si>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</si>
  <si>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</si>
  <si>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</si>
  <si>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</si>
  <si>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</si>
  <si>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</si>
  <si>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</si>
  <si>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</si>
  <si>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</si>
  <si>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</si>
  <si>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</si>
  <si>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</si>
  <si>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</si>
  <si>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</si>
  <si>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</si>
  <si>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</si>
  <si>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</si>
  <si>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</si>
  <si>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</si>
  <si>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</si>
  <si>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</si>
  <si>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</si>
  <si>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</si>
  <si>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</si>
  <si>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</si>
  <si>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</si>
  <si>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</si>
  <si>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</si>
  <si>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</si>
  <si>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</si>
  <si>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</si>
  <si>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</si>
  <si>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</si>
  <si>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</si>
  <si>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</si>
  <si>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</si>
  <si>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</si>
  <si>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</si>
  <si>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</si>
  <si>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</si>
  <si>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</si>
  <si>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</si>
  <si>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</si>
  <si>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</si>
  <si>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</si>
  <si>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</si>
  <si>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</si>
  <si>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</si>
  <si>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</si>
  <si>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</si>
  <si>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</si>
  <si>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</si>
  <si>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</si>
  <si>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r>
      <t xml:space="preserve">План по решению о бюджете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</si>
  <si>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Cведения об исполнении бюджета Рузского городского округа Московской области по доходам в разрезе видов доходов в сравнении с запланированными значениями на 2019 год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</si>
  <si>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  <r>
      <rPr>
        <sz val="9"/>
        <color rgb="FF00000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</si>
  <si>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</si>
  <si>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исполнение годового плана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</si>
</sst>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Normal="100" workbookViewId="0">
      <selection activeCell="F31" sqref="F31"/>
    </sheetView>
  </sheetViews>
  <sheetFormatPr defaultRowHeight="14.4"/>
  <cols>
    <col min="1" max="1" width="20.5546875" customWidth="1"/>
    <col min="2" max="2" width="54.33203125" customWidth="1"/>
    <col min="3" max="3" width="16.5546875" customWidth="1"/>
    <col min="4" max="7" width="15.44140625" customWidth="1"/>
  </cols>
  <sheetData>
    <row r="1" spans="1:7" ht="28.2" customHeight="1">
      <c r="A1" s="11" t="s">
        <v>57</v>
      </c>
      <c r="B1" s="11"/>
      <c r="C1" s="11"/>
      <c r="D1" s="11"/>
      <c r="E1" s="11"/>
      <c r="F1" s="11"/>
      <c r="G1" s="11"/>
    </row>
    <row r="3" spans="1:7" ht="60">
      <c r="A3" s="1" t="s">
        <v>0</v>
      </c>
      <c r="B3" s="1" t="s">
        <v>1</v>
      </c>
      <c r="C3" s="1" t="s">
        <v>56</v>
      </c>
      <c r="D3" s="1" t="s">
        <v>58</v>
      </c>
      <c r="E3" s="1" t="s">
        <v>60</v>
      </c>
      <c r="F3" s="1" t="s">
        <v>59</v>
      </c>
      <c r="G3" s="1" t="s">
        <v>2</v>
      </c>
    </row>
    <row r="4" spans="1:7">
      <c r="A4" s="1"/>
      <c r="B4" s="2" t="s">
        <v>3</v>
      </c>
      <c r="C4" s="7">
        <f>C5+C24</f>
        <v>5065835.5660399999</v>
      </c>
      <c r="D4" s="7">
        <f>D5+D24</f>
        <v>4579200.76358</v>
      </c>
      <c r="E4" s="7">
        <f>D4/C4*100</f>
        <v>90.393790005300033</v>
      </c>
      <c r="F4" s="7">
        <f>F5+F24</f>
        <v>3686577.6221700003</v>
      </c>
      <c r="G4" s="7">
        <f>D4/F4*100</f>
        <v>124.21278575668731</v>
      </c>
    </row>
    <row r="5" spans="1:7">
      <c r="A5" s="3" t="s">
        <v>4</v>
      </c>
      <c r="B5" s="2" t="s">
        <v>5</v>
      </c>
      <c r="C5" s="7">
        <f>C6+C17</f>
        <v>1815777.4</v>
      </c>
      <c r="D5" s="7">
        <f>D6+D17</f>
        <v>1719017.37109</v>
      </c>
      <c r="E5" s="7">
        <f t="shared" ref="E5:E29" si="0">D5/C5*100</f>
        <v>94.671151380670352</v>
      </c>
      <c r="F5" s="7">
        <f>F6+F17</f>
        <v>1643187.71652</v>
      </c>
      <c r="G5" s="7">
        <f t="shared" ref="G5:G31" si="1">D5/F5*100</f>
        <v>104.6147895220757</v>
      </c>
    </row>
    <row r="6" spans="1:7">
      <c r="A6" s="3"/>
      <c r="B6" s="4" t="s">
        <v>6</v>
      </c>
      <c r="C6" s="8">
        <f>C7+C9+C11+C12+C15+C16</f>
        <v>1412605</v>
      </c>
      <c r="D6" s="8">
        <f>D7+D9+D11+D12+D15+D16</f>
        <v>1340267.48239</v>
      </c>
      <c r="E6" s="8">
        <f t="shared" si="0"/>
        <v>94.879140480884601</v>
      </c>
      <c r="F6" s="8">
        <f>F7+F9+F11+F12+F15+F16</f>
        <v>1264411.8590800001</v>
      </c>
      <c r="G6" s="8">
        <f t="shared" si="1"/>
        <v>105.99928122828533</v>
      </c>
    </row>
    <row r="7" spans="1:7">
      <c r="A7" s="3" t="s">
        <v>7</v>
      </c>
      <c r="B7" s="2" t="s">
        <v>8</v>
      </c>
      <c r="C7" s="7">
        <f>C8</f>
        <v>698077</v>
      </c>
      <c r="D7" s="7">
        <f>D8</f>
        <v>668973.88038999995</v>
      </c>
      <c r="E7" s="7">
        <f t="shared" si="0"/>
        <v>95.83095853179519</v>
      </c>
      <c r="F7" s="7">
        <f>F8</f>
        <v>532971.30135000008</v>
      </c>
      <c r="G7" s="7">
        <f t="shared" si="1"/>
        <v>125.51780531062545</v>
      </c>
    </row>
    <row r="8" spans="1:7">
      <c r="A8" s="1" t="s">
        <v>9</v>
      </c>
      <c r="B8" s="4" t="s">
        <v>10</v>
      </c>
      <c r="C8" s="8">
        <v>698077</v>
      </c>
      <c r="D8" s="9">
        <v>668973.88038999995</v>
      </c>
      <c r="E8" s="8">
        <f t="shared" si="0"/>
        <v>95.83095853179519</v>
      </c>
      <c r="F8" s="9">
        <v>532971.30135000008</v>
      </c>
      <c r="G8" s="8">
        <f t="shared" si="1"/>
        <v>125.51780531062545</v>
      </c>
    </row>
    <row r="9" spans="1:7" ht="22.8">
      <c r="A9" s="3" t="s">
        <v>11</v>
      </c>
      <c r="B9" s="2" t="s">
        <v>12</v>
      </c>
      <c r="C9" s="7">
        <f>C10</f>
        <v>96065</v>
      </c>
      <c r="D9" s="7">
        <f>D10</f>
        <v>97244.064499999993</v>
      </c>
      <c r="E9" s="7">
        <f t="shared" si="0"/>
        <v>101.22736116171342</v>
      </c>
      <c r="F9" s="7">
        <f>F10</f>
        <v>82371.980549999993</v>
      </c>
      <c r="G9" s="7">
        <f t="shared" si="1"/>
        <v>118.054784953207</v>
      </c>
    </row>
    <row r="10" spans="1:7" ht="24">
      <c r="A10" s="1" t="s">
        <v>13</v>
      </c>
      <c r="B10" s="4" t="s">
        <v>14</v>
      </c>
      <c r="C10" s="8">
        <v>96065</v>
      </c>
      <c r="D10" s="8">
        <v>97244.064499999993</v>
      </c>
      <c r="E10" s="8">
        <f t="shared" si="0"/>
        <v>101.22736116171342</v>
      </c>
      <c r="F10" s="8">
        <v>82371.980549999993</v>
      </c>
      <c r="G10" s="8">
        <f t="shared" si="1"/>
        <v>118.054784953207</v>
      </c>
    </row>
    <row r="11" spans="1:7">
      <c r="A11" s="3" t="s">
        <v>15</v>
      </c>
      <c r="B11" s="2" t="s">
        <v>16</v>
      </c>
      <c r="C11" s="7">
        <v>132536</v>
      </c>
      <c r="D11" s="7">
        <v>139745.44636999999</v>
      </c>
      <c r="E11" s="7">
        <f t="shared" ref="E11" si="2">D11/C11*100</f>
        <v>105.43961366723002</v>
      </c>
      <c r="F11" s="7">
        <v>130382.88400000001</v>
      </c>
      <c r="G11" s="7">
        <f t="shared" ref="G11" si="3">D11/F11*100</f>
        <v>107.18082165600815</v>
      </c>
    </row>
    <row r="12" spans="1:7">
      <c r="A12" s="3" t="s">
        <v>17</v>
      </c>
      <c r="B12" s="2" t="s">
        <v>18</v>
      </c>
      <c r="C12" s="7">
        <f>C13+C14</f>
        <v>475017</v>
      </c>
      <c r="D12" s="7">
        <f>D13+D14</f>
        <v>423843.51374000002</v>
      </c>
      <c r="E12" s="7">
        <f t="shared" si="0"/>
        <v>89.227020030862064</v>
      </c>
      <c r="F12" s="7">
        <f>F13+F14</f>
        <v>506840.35278000002</v>
      </c>
      <c r="G12" s="7">
        <f t="shared" si="1"/>
        <v>83.624658418619291</v>
      </c>
    </row>
    <row r="13" spans="1:7">
      <c r="A13" s="1" t="s">
        <v>53</v>
      </c>
      <c r="B13" s="4" t="s">
        <v>52</v>
      </c>
      <c r="C13" s="8">
        <v>51226</v>
      </c>
      <c r="D13" s="9">
        <v>51617.26094</v>
      </c>
      <c r="E13" s="8">
        <f t="shared" si="0"/>
        <v>100.7637936594698</v>
      </c>
      <c r="F13" s="9">
        <v>43710.15769</v>
      </c>
      <c r="G13" s="8">
        <f t="shared" si="1"/>
        <v>118.08985294923562</v>
      </c>
    </row>
    <row r="14" spans="1:7">
      <c r="A14" s="1" t="s">
        <v>55</v>
      </c>
      <c r="B14" s="4" t="s">
        <v>54</v>
      </c>
      <c r="C14" s="8">
        <v>423791</v>
      </c>
      <c r="D14" s="8">
        <v>372226.25280000002</v>
      </c>
      <c r="E14" s="8">
        <f t="shared" si="0"/>
        <v>87.832505362313029</v>
      </c>
      <c r="F14" s="8">
        <v>463130.19508999999</v>
      </c>
      <c r="G14" s="8">
        <f t="shared" si="1"/>
        <v>80.371838577198659</v>
      </c>
    </row>
    <row r="15" spans="1:7">
      <c r="A15" s="3" t="s">
        <v>19</v>
      </c>
      <c r="B15" s="2" t="s">
        <v>20</v>
      </c>
      <c r="C15" s="7">
        <v>10910</v>
      </c>
      <c r="D15" s="10">
        <v>10463.97739</v>
      </c>
      <c r="E15" s="7">
        <f t="shared" si="0"/>
        <v>95.911800091659032</v>
      </c>
      <c r="F15" s="10">
        <v>11913.43723</v>
      </c>
      <c r="G15" s="7">
        <f t="shared" si="1"/>
        <v>87.833403475278985</v>
      </c>
    </row>
    <row r="16" spans="1:7" ht="22.8">
      <c r="A16" s="3" t="s">
        <v>21</v>
      </c>
      <c r="B16" s="2" t="s">
        <v>22</v>
      </c>
      <c r="C16" s="7">
        <v>0</v>
      </c>
      <c r="D16" s="10">
        <v>-3.4</v>
      </c>
      <c r="E16" s="7">
        <v>0</v>
      </c>
      <c r="F16" s="10">
        <v>-68.096829999999997</v>
      </c>
      <c r="G16" s="7">
        <f t="shared" si="1"/>
        <v>4.9928902711036622</v>
      </c>
    </row>
    <row r="17" spans="1:7">
      <c r="A17" s="1"/>
      <c r="B17" s="4" t="s">
        <v>23</v>
      </c>
      <c r="C17" s="8">
        <f>SUM(C18:C23)</f>
        <v>403172.4</v>
      </c>
      <c r="D17" s="8">
        <f>SUM(D18:D23)</f>
        <v>378749.88870000007</v>
      </c>
      <c r="E17" s="8">
        <f t="shared" si="0"/>
        <v>93.942414882566382</v>
      </c>
      <c r="F17" s="8">
        <f>SUM(F18:F23)</f>
        <v>378775.85743999999</v>
      </c>
      <c r="G17" s="8">
        <f t="shared" si="1"/>
        <v>99.993144035056659</v>
      </c>
    </row>
    <row r="18" spans="1:7" ht="34.200000000000003">
      <c r="A18" s="3" t="s">
        <v>24</v>
      </c>
      <c r="B18" s="2" t="s">
        <v>25</v>
      </c>
      <c r="C18" s="7">
        <v>156610.70000000001</v>
      </c>
      <c r="D18" s="10">
        <v>114805.62427</v>
      </c>
      <c r="E18" s="7">
        <f t="shared" si="0"/>
        <v>73.306373236311444</v>
      </c>
      <c r="F18" s="10">
        <v>133369.62736000001</v>
      </c>
      <c r="G18" s="7">
        <f t="shared" si="1"/>
        <v>86.080786564776972</v>
      </c>
    </row>
    <row r="19" spans="1:7">
      <c r="A19" s="3" t="s">
        <v>26</v>
      </c>
      <c r="B19" s="2" t="s">
        <v>27</v>
      </c>
      <c r="C19" s="7">
        <v>446</v>
      </c>
      <c r="D19" s="10">
        <v>29331.121289999999</v>
      </c>
      <c r="E19" s="7">
        <f t="shared" si="0"/>
        <v>6576.4845941704043</v>
      </c>
      <c r="F19" s="10">
        <v>20657.600879999998</v>
      </c>
      <c r="G19" s="7">
        <f t="shared" si="1"/>
        <v>141.98706548928155</v>
      </c>
    </row>
    <row r="20" spans="1:7" ht="22.8">
      <c r="A20" s="3" t="s">
        <v>28</v>
      </c>
      <c r="B20" s="2" t="s">
        <v>29</v>
      </c>
      <c r="C20" s="7">
        <v>14663.2</v>
      </c>
      <c r="D20" s="10">
        <v>3247.0205799999999</v>
      </c>
      <c r="E20" s="7">
        <f t="shared" si="0"/>
        <v>22.144010720715805</v>
      </c>
      <c r="F20" s="10">
        <v>6599.9749099999999</v>
      </c>
      <c r="G20" s="7">
        <f t="shared" si="1"/>
        <v>49.197468540073586</v>
      </c>
    </row>
    <row r="21" spans="1:7" ht="22.8">
      <c r="A21" s="3" t="s">
        <v>30</v>
      </c>
      <c r="B21" s="2" t="s">
        <v>31</v>
      </c>
      <c r="C21" s="7">
        <v>39865.9</v>
      </c>
      <c r="D21" s="10">
        <v>26177.063539999999</v>
      </c>
      <c r="E21" s="7">
        <f t="shared" si="0"/>
        <v>65.662793364755331</v>
      </c>
      <c r="F21" s="10">
        <v>42645.474459999998</v>
      </c>
      <c r="G21" s="7">
        <f t="shared" si="1"/>
        <v>61.38298112863815</v>
      </c>
    </row>
    <row r="22" spans="1:7">
      <c r="A22" s="3" t="s">
        <v>32</v>
      </c>
      <c r="B22" s="2" t="s">
        <v>33</v>
      </c>
      <c r="C22" s="7">
        <v>189386.6</v>
      </c>
      <c r="D22" s="10">
        <v>186264.31271</v>
      </c>
      <c r="E22" s="7">
        <f t="shared" si="0"/>
        <v>98.351368423109136</v>
      </c>
      <c r="F22" s="10">
        <v>173010.67247999998</v>
      </c>
      <c r="G22" s="7">
        <f t="shared" si="1"/>
        <v>107.66059113002531</v>
      </c>
    </row>
    <row r="23" spans="1:7">
      <c r="A23" s="3" t="s">
        <v>34</v>
      </c>
      <c r="B23" s="5" t="s">
        <v>35</v>
      </c>
      <c r="C23" s="10">
        <v>2200</v>
      </c>
      <c r="D23" s="10">
        <v>18924.746309999999</v>
      </c>
      <c r="E23" s="7">
        <f t="shared" si="0"/>
        <v>860.2157413636362</v>
      </c>
      <c r="F23" s="10">
        <v>2492.5073500000003</v>
      </c>
      <c r="G23" s="7">
        <f t="shared" si="1"/>
        <v>759.2654164089023</v>
      </c>
    </row>
    <row r="24" spans="1:7">
      <c r="A24" s="3" t="s">
        <v>36</v>
      </c>
      <c r="B24" s="2" t="s">
        <v>37</v>
      </c>
      <c r="C24" s="10">
        <f>C25+C30+C31</f>
        <v>3250058.16604</v>
      </c>
      <c r="D24" s="10">
        <f>D25++D30+D31</f>
        <v>2860183.3924900005</v>
      </c>
      <c r="E24" s="7">
        <f t="shared" si="0"/>
        <v>88.004067815652704</v>
      </c>
      <c r="F24" s="10">
        <f>F25++F30+F31</f>
        <v>2043389.9056500001</v>
      </c>
      <c r="G24" s="7">
        <f t="shared" si="1"/>
        <v>139.97247341692133</v>
      </c>
    </row>
    <row r="25" spans="1:7" ht="22.8">
      <c r="A25" s="3" t="s">
        <v>38</v>
      </c>
      <c r="B25" s="2" t="s">
        <v>39</v>
      </c>
      <c r="C25" s="10">
        <f>C26+C27+C28+C29</f>
        <v>3250058.16604</v>
      </c>
      <c r="D25" s="10">
        <f>D26+D27+D28+D29</f>
        <v>2886943.2091400004</v>
      </c>
      <c r="E25" s="7">
        <f t="shared" si="0"/>
        <v>88.827432053548961</v>
      </c>
      <c r="F25" s="10">
        <f>F26+F27+F28+F29</f>
        <v>2049077.2196800001</v>
      </c>
      <c r="G25" s="7">
        <f t="shared" si="1"/>
        <v>140.8899177353037</v>
      </c>
    </row>
    <row r="26" spans="1:7">
      <c r="A26" s="1" t="s">
        <v>40</v>
      </c>
      <c r="B26" s="4" t="s">
        <v>41</v>
      </c>
      <c r="C26" s="9">
        <v>3406</v>
      </c>
      <c r="D26" s="9">
        <v>3406</v>
      </c>
      <c r="E26" s="8">
        <f t="shared" si="0"/>
        <v>100</v>
      </c>
      <c r="F26" s="9">
        <v>197761</v>
      </c>
      <c r="G26" s="8">
        <f t="shared" si="1"/>
        <v>1.7222809350680872</v>
      </c>
    </row>
    <row r="27" spans="1:7" ht="24">
      <c r="A27" s="1" t="s">
        <v>42</v>
      </c>
      <c r="B27" s="4" t="s">
        <v>43</v>
      </c>
      <c r="C27" s="9">
        <v>1913315.16604</v>
      </c>
      <c r="D27" s="9">
        <v>1572542.02413</v>
      </c>
      <c r="E27" s="8">
        <f t="shared" si="0"/>
        <v>82.189387929470072</v>
      </c>
      <c r="F27" s="9">
        <v>632021.84811000002</v>
      </c>
      <c r="G27" s="8">
        <f t="shared" si="1"/>
        <v>248.81133917008316</v>
      </c>
    </row>
    <row r="28" spans="1:7">
      <c r="A28" s="1" t="s">
        <v>44</v>
      </c>
      <c r="B28" s="4" t="s">
        <v>45</v>
      </c>
      <c r="C28" s="9">
        <v>1213258</v>
      </c>
      <c r="D28" s="9">
        <v>1190929.85806</v>
      </c>
      <c r="E28" s="8">
        <f t="shared" si="0"/>
        <v>98.159654258203943</v>
      </c>
      <c r="F28" s="9">
        <v>1201050.80057</v>
      </c>
      <c r="G28" s="8">
        <f t="shared" si="1"/>
        <v>99.157326026076774</v>
      </c>
    </row>
    <row r="29" spans="1:7">
      <c r="A29" s="1" t="s">
        <v>46</v>
      </c>
      <c r="B29" s="4" t="s">
        <v>47</v>
      </c>
      <c r="C29" s="9">
        <v>120079</v>
      </c>
      <c r="D29" s="9">
        <v>120065.32695</v>
      </c>
      <c r="E29" s="8">
        <f t="shared" si="0"/>
        <v>99.988613287918795</v>
      </c>
      <c r="F29" s="9">
        <v>18243.571</v>
      </c>
      <c r="G29" s="8">
        <v>0</v>
      </c>
    </row>
    <row r="30" spans="1:7" ht="68.400000000000006">
      <c r="A30" s="3" t="s">
        <v>48</v>
      </c>
      <c r="B30" s="2" t="s">
        <v>49</v>
      </c>
      <c r="C30" s="10">
        <v>0</v>
      </c>
      <c r="D30" s="10">
        <v>1261</v>
      </c>
      <c r="E30" s="7">
        <v>0</v>
      </c>
      <c r="F30" s="10">
        <v>1226</v>
      </c>
      <c r="G30" s="7">
        <f t="shared" si="1"/>
        <v>102.85481239804241</v>
      </c>
    </row>
    <row r="31" spans="1:7" ht="34.200000000000003">
      <c r="A31" s="3" t="s">
        <v>50</v>
      </c>
      <c r="B31" s="2" t="s">
        <v>51</v>
      </c>
      <c r="C31" s="10">
        <v>0</v>
      </c>
      <c r="D31" s="10">
        <v>-28020.816649999997</v>
      </c>
      <c r="E31" s="7">
        <v>0</v>
      </c>
      <c r="F31" s="10">
        <v>-6913.3140300000005</v>
      </c>
      <c r="G31" s="7">
        <f t="shared" si="1"/>
        <v>405.31670525026033</v>
      </c>
    </row>
    <row r="33" spans="1:1">
      <c r="A33" s="6"/>
    </row>
  </sheetData>
  <mergeCells count="1">
    <mergeCell ref="A1:G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Ралдугина НЕ</cp:lastModifiedBy>
  <dcterms:created xsi:type="dcterms:W3CDTF">2017-12-11T14:03:53Z</dcterms:created>
  <dcterms:modified xsi:type="dcterms:W3CDTF">2020-03-18T14:05:24Z</dcterms:modified>
</cp:coreProperties>
</file>