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3"/>
  <c r="G11" l="1"/>
  <c r="E11"/>
  <c r="F25"/>
  <c r="F24" s="1"/>
  <c r="D25"/>
  <c r="D24" s="1"/>
  <c r="C25"/>
  <c r="C24" s="1"/>
  <c r="F17"/>
  <c r="D17"/>
  <c r="C17"/>
  <c r="F12"/>
  <c r="F9"/>
  <c r="F7"/>
  <c r="G31"/>
  <c r="G30"/>
  <c r="G28"/>
  <c r="G27"/>
  <c r="G26"/>
  <c r="G23"/>
  <c r="G22"/>
  <c r="G21"/>
  <c r="G20"/>
  <c r="G19"/>
  <c r="G18"/>
  <c r="G16"/>
  <c r="G15"/>
  <c r="G14"/>
  <c r="G13"/>
  <c r="G10"/>
  <c r="G8"/>
  <c r="E29"/>
  <c r="E28"/>
  <c r="E27"/>
  <c r="E26"/>
  <c r="E23"/>
  <c r="E21"/>
  <c r="E20"/>
  <c r="E19"/>
  <c r="E18"/>
  <c r="E15"/>
  <c r="E14"/>
  <c r="E13"/>
  <c r="E10"/>
  <c r="E8"/>
  <c r="D7"/>
  <c r="C7"/>
  <c r="C12"/>
  <c r="D9"/>
  <c r="D6" s="1"/>
  <c r="C9"/>
  <c r="G9" l="1"/>
  <c r="D5"/>
  <c r="D4" s="1"/>
  <c r="E7"/>
  <c r="G12"/>
  <c r="F6"/>
  <c r="F5" s="1"/>
  <c r="F4" s="1"/>
  <c r="G7"/>
  <c r="G24"/>
  <c r="C6"/>
  <c r="C5" s="1"/>
  <c r="C4" s="1"/>
  <c r="G25"/>
  <c r="E25"/>
  <c r="E9"/>
  <c r="E12"/>
  <c r="E24"/>
  <c r="E17"/>
  <c r="G17"/>
  <c r="G4" l="1"/>
  <c r="E4"/>
  <c r="E5"/>
  <c r="G5"/>
  <c r="E6"/>
  <c r="G6"/>
</calcChain>
</file>

<file path=xl/sharedStrings.xml><?xml version="1.0" encoding="utf-8"?>
<sst xmlns="http://schemas.openxmlformats.org/spreadsheetml/2006/main" count="61" uniqueCount="61">
  <si>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</si>
  <si>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</si>
  <si>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</si>
  <si>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</si>
  <si>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</si>
  <si>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</si>
  <si>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</si>
  <si>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</si>
  <si>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</si>
  <si>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</si>
  <si>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</si>
  <si>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</si>
  <si>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</si>
  <si>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</si>
  <si>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</si>
  <si>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</si>
  <si>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</si>
  <si>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</si>
  <si>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</si>
  <si>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</si>
  <si>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</si>
  <si>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</si>
  <si>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</si>
  <si>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</si>
  <si>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</si>
  <si>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</si>
  <si>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</si>
  <si>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</si>
  <si>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</si>
  <si>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</si>
  <si>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</si>
  <si>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</si>
  <si>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</si>
  <si>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</si>
  <si>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</si>
  <si>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</si>
  <si>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</si>
  <si>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</si>
  <si>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</si>
  <si>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</si>
  <si>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2 02 10000 00 0000 151</t>
  </si>
  <si>
    <t>Дотации бюджетам бюджетной системы Российской Федерации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</si>
  <si>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</si>
  <si>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</si>
  <si>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</si>
  <si>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</si>
  <si>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</si>
  <si>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</si>
  <si>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</si>
  <si>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</si>
  <si>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</si>
  <si>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</si>
  <si>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</si>
  <si>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</si>
  <si>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</si>
  <si>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</si>
  <si>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r>
      <t xml:space="preserve">План по решению о бюджете на </t>
    </r>
    <r>
      <rPr>
        <i/>
        <sz val="9"/>
        <color theme="0" tint="-0.499984740745262"/>
        <rFont val="Times New Roman"/>
        <family val="1"/>
        <charset val="204"/>
      </rPr>
      <t>2020 год</t>
    </r>
    <r>
      <rPr>
        <sz val="9"/>
        <color rgb="FF000000"/>
        <rFont val="Times New Roman"/>
        <family val="1"/>
        <charset val="204"/>
      </rPr>
      <t>, 
тыс. руб.</t>
    </r>
  </si>
  <si>
    <r>
      <t xml:space="preserve">Cведения об исполнении бюджета Рузского городского округа Московской области по доходам в разрезе видов доходов в сравнении с запланированными значениями на 2019 год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01.07.2020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</si>
  <si>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01.07.2020</t>
    </r>
    <r>
      <rPr>
        <sz val="9"/>
        <color rgb="FF000000"/>
        <rFont val="Times New Roman"/>
        <family val="1"/>
        <charset val="204"/>
      </rPr>
      <t>, 
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</si>
  <si>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01.07.2019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</si>
  <si>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исполнение годового плана по состоянию на </t>
    </r>
    <r>
      <rPr>
        <i/>
        <sz val="9"/>
        <color theme="0" tint="-0.499984740745262"/>
        <rFont val="Times New Roman"/>
        <family val="1"/>
        <charset val="204"/>
      </rPr>
      <t>01.07.2020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</si>
</sst>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[&gt;=50]#,##0.0,;[Red][&lt;=-50]\-#,##0.0,;#,##0.0,"/>
  </numFmts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/>
    <xf numFmtId="164" fontId="4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5" fontId="8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zoomScaleNormal="100" workbookViewId="0">
      <selection activeCell="J31" sqref="J31"/>
    </sheetView>
  </sheetViews>
  <sheetFormatPr defaultRowHeight="15"/>
  <cols>
    <col min="1" max="1" width="20.5703125" customWidth="1"/>
    <col min="2" max="2" width="54.28515625" customWidth="1"/>
    <col min="3" max="3" width="16.5703125" customWidth="1"/>
    <col min="4" max="7" width="15.42578125" customWidth="1"/>
    <col min="9" max="9" width="13.28515625" customWidth="1"/>
  </cols>
  <sheetData>
    <row r="1" spans="1:9" ht="28.15" customHeight="1">
      <c r="A1" s="12" t="s">
        <v>57</v>
      </c>
      <c r="B1" s="12"/>
      <c r="C1" s="12"/>
      <c r="D1" s="12"/>
      <c r="E1" s="12"/>
      <c r="F1" s="12"/>
      <c r="G1" s="12"/>
    </row>
    <row r="3" spans="1:9" ht="60">
      <c r="A3" s="1" t="s">
        <v>0</v>
      </c>
      <c r="B3" s="1" t="s">
        <v>1</v>
      </c>
      <c r="C3" s="1" t="s">
        <v>56</v>
      </c>
      <c r="D3" s="1" t="s">
        <v>58</v>
      </c>
      <c r="E3" s="1" t="s">
        <v>60</v>
      </c>
      <c r="F3" s="1" t="s">
        <v>59</v>
      </c>
      <c r="G3" s="1" t="s">
        <v>2</v>
      </c>
    </row>
    <row r="4" spans="1:9">
      <c r="A4" s="1"/>
      <c r="B4" s="2" t="s">
        <v>3</v>
      </c>
      <c r="C4" s="7">
        <f>C5+C24</f>
        <v>5210058.4000000004</v>
      </c>
      <c r="D4" s="7">
        <f>D5+D24</f>
        <v>2087778.02</v>
      </c>
      <c r="E4" s="7">
        <f>D4/C4*100</f>
        <v>40.072065602949863</v>
      </c>
      <c r="F4" s="7">
        <f>F5+F24</f>
        <v>1750270.9</v>
      </c>
      <c r="G4" s="7">
        <f>D4/F4*100</f>
        <v>119.28313611338679</v>
      </c>
    </row>
    <row r="5" spans="1:9">
      <c r="A5" s="3" t="s">
        <v>4</v>
      </c>
      <c r="B5" s="2" t="s">
        <v>5</v>
      </c>
      <c r="C5" s="7">
        <f>C6+C17</f>
        <v>1918575</v>
      </c>
      <c r="D5" s="7">
        <f>D6+D17</f>
        <v>728030.91999999993</v>
      </c>
      <c r="E5" s="7">
        <f t="shared" ref="E5:E29" si="0">D5/C5*100</f>
        <v>37.946440457110093</v>
      </c>
      <c r="F5" s="7">
        <f>F6+F17</f>
        <v>753969.9</v>
      </c>
      <c r="G5" s="7">
        <f t="shared" ref="G5:G31" si="1">D5/F5*100</f>
        <v>96.559679637078332</v>
      </c>
    </row>
    <row r="6" spans="1:9">
      <c r="A6" s="3"/>
      <c r="B6" s="4" t="s">
        <v>6</v>
      </c>
      <c r="C6" s="8">
        <f>C7+C9+C11+C12+C15+C16</f>
        <v>1583784</v>
      </c>
      <c r="D6" s="8">
        <f>D7+D9+D11+D12+D15+D16</f>
        <v>639587.81999999995</v>
      </c>
      <c r="E6" s="8">
        <f t="shared" si="0"/>
        <v>40.383525783819003</v>
      </c>
      <c r="F6" s="8">
        <f>F7+F9+F11+F12+F15+F16</f>
        <v>580888.4</v>
      </c>
      <c r="G6" s="8">
        <f t="shared" si="1"/>
        <v>110.105111412106</v>
      </c>
    </row>
    <row r="7" spans="1:9">
      <c r="A7" s="3" t="s">
        <v>7</v>
      </c>
      <c r="B7" s="2" t="s">
        <v>8</v>
      </c>
      <c r="C7" s="7">
        <f>C8</f>
        <v>890133</v>
      </c>
      <c r="D7" s="7">
        <f>D8</f>
        <v>397128.9</v>
      </c>
      <c r="E7" s="7">
        <f t="shared" si="0"/>
        <v>44.614557599819356</v>
      </c>
      <c r="F7" s="7">
        <f>F8</f>
        <v>295977.90000000002</v>
      </c>
      <c r="G7" s="7">
        <f t="shared" si="1"/>
        <v>134.17518672846859</v>
      </c>
    </row>
    <row r="8" spans="1:9">
      <c r="A8" s="1" t="s">
        <v>9</v>
      </c>
      <c r="B8" s="4" t="s">
        <v>10</v>
      </c>
      <c r="C8" s="8">
        <v>890133</v>
      </c>
      <c r="D8" s="9">
        <v>397128.9</v>
      </c>
      <c r="E8" s="8">
        <f t="shared" si="0"/>
        <v>44.614557599819356</v>
      </c>
      <c r="F8" s="9">
        <v>295977.90000000002</v>
      </c>
      <c r="G8" s="8">
        <f t="shared" si="1"/>
        <v>134.17518672846859</v>
      </c>
      <c r="I8" s="11"/>
    </row>
    <row r="9" spans="1:9" ht="24">
      <c r="A9" s="3" t="s">
        <v>11</v>
      </c>
      <c r="B9" s="2" t="s">
        <v>12</v>
      </c>
      <c r="C9" s="7">
        <f>C10</f>
        <v>101474</v>
      </c>
      <c r="D9" s="7">
        <f>D10</f>
        <v>42341</v>
      </c>
      <c r="E9" s="7">
        <f t="shared" si="0"/>
        <v>41.725959359047636</v>
      </c>
      <c r="F9" s="7">
        <f>F10</f>
        <v>45932.3</v>
      </c>
      <c r="G9" s="7">
        <f t="shared" si="1"/>
        <v>92.181319028221964</v>
      </c>
    </row>
    <row r="10" spans="1:9" ht="24">
      <c r="A10" s="1" t="s">
        <v>13</v>
      </c>
      <c r="B10" s="4" t="s">
        <v>14</v>
      </c>
      <c r="C10" s="8">
        <v>101474</v>
      </c>
      <c r="D10" s="8">
        <v>42341</v>
      </c>
      <c r="E10" s="8">
        <f t="shared" si="0"/>
        <v>41.725959359047636</v>
      </c>
      <c r="F10" s="8">
        <v>45932.3</v>
      </c>
      <c r="G10" s="8">
        <f t="shared" si="1"/>
        <v>92.181319028221964</v>
      </c>
    </row>
    <row r="11" spans="1:9">
      <c r="A11" s="3" t="s">
        <v>15</v>
      </c>
      <c r="B11" s="2" t="s">
        <v>16</v>
      </c>
      <c r="C11" s="7">
        <v>130911</v>
      </c>
      <c r="D11" s="7">
        <v>66481.600000000006</v>
      </c>
      <c r="E11" s="7">
        <f t="shared" ref="E11" si="2">D11/C11*100</f>
        <v>50.783814958254084</v>
      </c>
      <c r="F11" s="7">
        <v>71781.100000000006</v>
      </c>
      <c r="G11" s="7">
        <f t="shared" ref="G11" si="3">D11/F11*100</f>
        <v>92.617137380173887</v>
      </c>
    </row>
    <row r="12" spans="1:9">
      <c r="A12" s="3" t="s">
        <v>17</v>
      </c>
      <c r="B12" s="2" t="s">
        <v>18</v>
      </c>
      <c r="C12" s="7">
        <f>C13+C14</f>
        <v>450514</v>
      </c>
      <c r="D12" s="7">
        <f>D13+D14</f>
        <v>127932.09999999999</v>
      </c>
      <c r="E12" s="7">
        <f t="shared" si="0"/>
        <v>28.396919962531687</v>
      </c>
      <c r="F12" s="7">
        <f>F13+F14</f>
        <v>162353.70000000001</v>
      </c>
      <c r="G12" s="7">
        <f t="shared" si="1"/>
        <v>78.798388949558884</v>
      </c>
    </row>
    <row r="13" spans="1:9">
      <c r="A13" s="1" t="s">
        <v>53</v>
      </c>
      <c r="B13" s="4" t="s">
        <v>52</v>
      </c>
      <c r="C13" s="8">
        <v>56902</v>
      </c>
      <c r="D13" s="9">
        <v>5720.2</v>
      </c>
      <c r="E13" s="8">
        <f t="shared" si="0"/>
        <v>10.052722224174897</v>
      </c>
      <c r="F13" s="9">
        <v>8090.5</v>
      </c>
      <c r="G13" s="8">
        <f t="shared" si="1"/>
        <v>70.702675977998879</v>
      </c>
    </row>
    <row r="14" spans="1:9">
      <c r="A14" s="1" t="s">
        <v>55</v>
      </c>
      <c r="B14" s="4" t="s">
        <v>54</v>
      </c>
      <c r="C14" s="8">
        <v>393612</v>
      </c>
      <c r="D14" s="8">
        <v>122211.9</v>
      </c>
      <c r="E14" s="8">
        <f t="shared" si="0"/>
        <v>31.048824730953324</v>
      </c>
      <c r="F14" s="8">
        <v>154263.20000000001</v>
      </c>
      <c r="G14" s="8">
        <f t="shared" si="1"/>
        <v>79.222977352991492</v>
      </c>
    </row>
    <row r="15" spans="1:9">
      <c r="A15" s="3" t="s">
        <v>19</v>
      </c>
      <c r="B15" s="2" t="s">
        <v>20</v>
      </c>
      <c r="C15" s="7">
        <v>10752</v>
      </c>
      <c r="D15" s="10">
        <v>5704.2</v>
      </c>
      <c r="E15" s="7">
        <f t="shared" si="0"/>
        <v>53.052455357142861</v>
      </c>
      <c r="F15" s="10">
        <v>4842.8999999999996</v>
      </c>
      <c r="G15" s="7">
        <f t="shared" si="1"/>
        <v>117.78479836461624</v>
      </c>
    </row>
    <row r="16" spans="1:9" ht="24">
      <c r="A16" s="3" t="s">
        <v>21</v>
      </c>
      <c r="B16" s="2" t="s">
        <v>22</v>
      </c>
      <c r="C16" s="7">
        <v>0</v>
      </c>
      <c r="D16" s="10">
        <v>0.02</v>
      </c>
      <c r="E16" s="7">
        <v>0</v>
      </c>
      <c r="F16" s="10">
        <v>0.5</v>
      </c>
      <c r="G16" s="7">
        <f t="shared" si="1"/>
        <v>4</v>
      </c>
    </row>
    <row r="17" spans="1:7">
      <c r="A17" s="1"/>
      <c r="B17" s="4" t="s">
        <v>23</v>
      </c>
      <c r="C17" s="8">
        <f>SUM(C18:C23)</f>
        <v>334791</v>
      </c>
      <c r="D17" s="8">
        <f>SUM(D18:D23)</f>
        <v>88443.1</v>
      </c>
      <c r="E17" s="8">
        <f t="shared" si="0"/>
        <v>26.417406680585799</v>
      </c>
      <c r="F17" s="8">
        <f>SUM(F18:F23)</f>
        <v>173081.49999999997</v>
      </c>
      <c r="G17" s="8">
        <f t="shared" si="1"/>
        <v>51.099106490295043</v>
      </c>
    </row>
    <row r="18" spans="1:7" ht="36">
      <c r="A18" s="3" t="s">
        <v>24</v>
      </c>
      <c r="B18" s="2" t="s">
        <v>25</v>
      </c>
      <c r="C18" s="7">
        <v>133826</v>
      </c>
      <c r="D18" s="10">
        <v>39155</v>
      </c>
      <c r="E18" s="7">
        <f t="shared" si="0"/>
        <v>29.258141168382824</v>
      </c>
      <c r="F18" s="10">
        <v>53378.9</v>
      </c>
      <c r="G18" s="7">
        <f t="shared" si="1"/>
        <v>73.352954069866556</v>
      </c>
    </row>
    <row r="19" spans="1:7">
      <c r="A19" s="3" t="s">
        <v>26</v>
      </c>
      <c r="B19" s="2" t="s">
        <v>27</v>
      </c>
      <c r="C19" s="7">
        <v>1635</v>
      </c>
      <c r="D19" s="10">
        <v>450.3</v>
      </c>
      <c r="E19" s="7">
        <f t="shared" si="0"/>
        <v>27.541284403669724</v>
      </c>
      <c r="F19" s="10">
        <v>14757.5</v>
      </c>
      <c r="G19" s="7">
        <f t="shared" si="1"/>
        <v>3.0513298322886668</v>
      </c>
    </row>
    <row r="20" spans="1:7" ht="24">
      <c r="A20" s="3" t="s">
        <v>28</v>
      </c>
      <c r="B20" s="2" t="s">
        <v>29</v>
      </c>
      <c r="C20" s="7">
        <v>2913</v>
      </c>
      <c r="D20" s="10">
        <v>6843.4</v>
      </c>
      <c r="E20" s="7">
        <f t="shared" si="0"/>
        <v>234.92619292825262</v>
      </c>
      <c r="F20" s="10">
        <v>2079.4</v>
      </c>
      <c r="G20" s="7">
        <f t="shared" si="1"/>
        <v>329.10454938924687</v>
      </c>
    </row>
    <row r="21" spans="1:7" ht="24">
      <c r="A21" s="3" t="s">
        <v>30</v>
      </c>
      <c r="B21" s="2" t="s">
        <v>31</v>
      </c>
      <c r="C21" s="7">
        <v>133414</v>
      </c>
      <c r="D21" s="10">
        <v>10641.5</v>
      </c>
      <c r="E21" s="7">
        <f t="shared" si="0"/>
        <v>7.9762993388999659</v>
      </c>
      <c r="F21" s="10">
        <v>13790.9</v>
      </c>
      <c r="G21" s="7">
        <f t="shared" si="1"/>
        <v>77.163201821490986</v>
      </c>
    </row>
    <row r="22" spans="1:7">
      <c r="A22" s="3" t="s">
        <v>32</v>
      </c>
      <c r="B22" s="2" t="s">
        <v>33</v>
      </c>
      <c r="C22" s="7">
        <v>60000</v>
      </c>
      <c r="D22" s="10">
        <v>29047.5</v>
      </c>
      <c r="E22" s="7">
        <v>0</v>
      </c>
      <c r="F22" s="10">
        <v>87991.9</v>
      </c>
      <c r="G22" s="7">
        <f t="shared" si="1"/>
        <v>33.011561291437054</v>
      </c>
    </row>
    <row r="23" spans="1:7">
      <c r="A23" s="3" t="s">
        <v>34</v>
      </c>
      <c r="B23" s="5" t="s">
        <v>35</v>
      </c>
      <c r="C23" s="10">
        <v>3003</v>
      </c>
      <c r="D23" s="10">
        <v>2305.4</v>
      </c>
      <c r="E23" s="7">
        <f t="shared" si="0"/>
        <v>76.769896769896775</v>
      </c>
      <c r="F23" s="10">
        <v>1082.9000000000001</v>
      </c>
      <c r="G23" s="7">
        <f t="shared" si="1"/>
        <v>212.89131037030197</v>
      </c>
    </row>
    <row r="24" spans="1:7">
      <c r="A24" s="3" t="s">
        <v>36</v>
      </c>
      <c r="B24" s="2" t="s">
        <v>37</v>
      </c>
      <c r="C24" s="10">
        <f>C25+C30+C31</f>
        <v>3291483.4</v>
      </c>
      <c r="D24" s="10">
        <f>D25++D30+D31</f>
        <v>1359747.1</v>
      </c>
      <c r="E24" s="7">
        <f t="shared" si="0"/>
        <v>41.311072691419319</v>
      </c>
      <c r="F24" s="10">
        <f>F25++F30+F31</f>
        <v>996300.99999999988</v>
      </c>
      <c r="G24" s="7">
        <f t="shared" si="1"/>
        <v>136.47954784748788</v>
      </c>
    </row>
    <row r="25" spans="1:7" ht="24">
      <c r="A25" s="3" t="s">
        <v>38</v>
      </c>
      <c r="B25" s="2" t="s">
        <v>39</v>
      </c>
      <c r="C25" s="10">
        <f>C26+C27+C28+C29</f>
        <v>3291483.4</v>
      </c>
      <c r="D25" s="10">
        <f>D26+D27+D28+D29</f>
        <v>1368185.6</v>
      </c>
      <c r="E25" s="7">
        <f t="shared" si="0"/>
        <v>41.56744645894311</v>
      </c>
      <c r="F25" s="10">
        <f>F26+F27+F28+F29</f>
        <v>1023055.4999999999</v>
      </c>
      <c r="G25" s="7">
        <f t="shared" si="1"/>
        <v>133.73522746322172</v>
      </c>
    </row>
    <row r="26" spans="1:7">
      <c r="A26" s="1" t="s">
        <v>40</v>
      </c>
      <c r="B26" s="4" t="s">
        <v>41</v>
      </c>
      <c r="C26" s="9">
        <v>39358</v>
      </c>
      <c r="D26" s="9">
        <v>19679</v>
      </c>
      <c r="E26" s="8">
        <f t="shared" si="0"/>
        <v>50</v>
      </c>
      <c r="F26" s="9">
        <v>1702.9</v>
      </c>
      <c r="G26" s="8">
        <f t="shared" si="1"/>
        <v>1155.6168888366904</v>
      </c>
    </row>
    <row r="27" spans="1:7" ht="24">
      <c r="A27" s="1" t="s">
        <v>42</v>
      </c>
      <c r="B27" s="4" t="s">
        <v>43</v>
      </c>
      <c r="C27" s="9">
        <v>1803697.9</v>
      </c>
      <c r="D27" s="9">
        <v>470683.8</v>
      </c>
      <c r="E27" s="8">
        <f t="shared" si="0"/>
        <v>26.095489715877591</v>
      </c>
      <c r="F27" s="9">
        <v>289219.8</v>
      </c>
      <c r="G27" s="8">
        <f t="shared" si="1"/>
        <v>162.74259231214461</v>
      </c>
    </row>
    <row r="28" spans="1:7">
      <c r="A28" s="1" t="s">
        <v>44</v>
      </c>
      <c r="B28" s="4" t="s">
        <v>45</v>
      </c>
      <c r="C28" s="9">
        <v>1230264</v>
      </c>
      <c r="D28" s="9">
        <v>731509.8</v>
      </c>
      <c r="E28" s="8">
        <f t="shared" si="0"/>
        <v>59.459579407346716</v>
      </c>
      <c r="F28" s="9">
        <v>686058.2</v>
      </c>
      <c r="G28" s="8">
        <f t="shared" si="1"/>
        <v>106.62503560193583</v>
      </c>
    </row>
    <row r="29" spans="1:7">
      <c r="A29" s="1" t="s">
        <v>46</v>
      </c>
      <c r="B29" s="4" t="s">
        <v>47</v>
      </c>
      <c r="C29" s="9">
        <v>218163.5</v>
      </c>
      <c r="D29" s="9">
        <v>146313</v>
      </c>
      <c r="E29" s="8">
        <f t="shared" si="0"/>
        <v>67.065755729074752</v>
      </c>
      <c r="F29" s="9">
        <v>46074.6</v>
      </c>
      <c r="G29" s="8">
        <v>0</v>
      </c>
    </row>
    <row r="30" spans="1:7" ht="72">
      <c r="A30" s="3" t="s">
        <v>48</v>
      </c>
      <c r="B30" s="2" t="s">
        <v>49</v>
      </c>
      <c r="C30" s="10">
        <v>0</v>
      </c>
      <c r="D30" s="10">
        <v>794.6</v>
      </c>
      <c r="E30" s="7">
        <v>0</v>
      </c>
      <c r="F30" s="10">
        <v>1261</v>
      </c>
      <c r="G30" s="7">
        <f t="shared" si="1"/>
        <v>63.013481363996824</v>
      </c>
    </row>
    <row r="31" spans="1:7" ht="36">
      <c r="A31" s="3" t="s">
        <v>50</v>
      </c>
      <c r="B31" s="2" t="s">
        <v>51</v>
      </c>
      <c r="C31" s="10">
        <v>0</v>
      </c>
      <c r="D31" s="10">
        <v>-9233.1</v>
      </c>
      <c r="E31" s="7">
        <v>0</v>
      </c>
      <c r="F31" s="10">
        <v>-28015.5</v>
      </c>
      <c r="G31" s="7">
        <f t="shared" si="1"/>
        <v>32.957113026717352</v>
      </c>
    </row>
    <row r="33" spans="1:1">
      <c r="A33" s="6"/>
    </row>
  </sheetData>
  <mergeCells count="1">
    <mergeCell ref="A1:G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Королева ЛН</cp:lastModifiedBy>
  <dcterms:created xsi:type="dcterms:W3CDTF">2017-12-11T14:03:53Z</dcterms:created>
  <dcterms:modified xsi:type="dcterms:W3CDTF">2020-07-29T11:51:15Z</dcterms:modified>
</cp:coreProperties>
</file>