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W:\Мои Документы\Бухгалтерия\ИСПОЛНЕНИЕ ОКРУГ\2021 год\1 полугодие\на сайт\"/>
    </mc:Choice>
  </mc:AlternateContent>
  <xr:revisionPtr revIDLastSave="0" documentId="13_ncr:1_{23E477A0-ABC8-4A33-82EC-04C03C867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F24" i="3"/>
  <c r="F17" i="3"/>
  <c r="F12" i="3"/>
  <c r="F6" i="3" s="1"/>
  <c r="F5" i="3" s="1"/>
  <c r="F4" i="3" s="1"/>
  <c r="F9" i="3"/>
  <c r="F7" i="3"/>
  <c r="C12" i="3" l="1"/>
  <c r="D12" i="3" l="1"/>
  <c r="G11" i="3" l="1"/>
  <c r="E11" i="3"/>
  <c r="D25" i="3"/>
  <c r="D24" i="3" s="1"/>
  <c r="C25" i="3"/>
  <c r="C24" i="3" s="1"/>
  <c r="D17" i="3"/>
  <c r="C17" i="3"/>
  <c r="G31" i="3"/>
  <c r="G30" i="3"/>
  <c r="G28" i="3"/>
  <c r="G27" i="3"/>
  <c r="G26" i="3"/>
  <c r="G23" i="3"/>
  <c r="G22" i="3"/>
  <c r="G21" i="3"/>
  <c r="G20" i="3"/>
  <c r="G19" i="3"/>
  <c r="G18" i="3"/>
  <c r="G15" i="3"/>
  <c r="G14" i="3"/>
  <c r="G13" i="3"/>
  <c r="G10" i="3"/>
  <c r="G8" i="3"/>
  <c r="E29" i="3"/>
  <c r="E28" i="3"/>
  <c r="E27" i="3"/>
  <c r="E26" i="3"/>
  <c r="E21" i="3"/>
  <c r="E20" i="3"/>
  <c r="E19" i="3"/>
  <c r="E18" i="3"/>
  <c r="E15" i="3"/>
  <c r="E14" i="3"/>
  <c r="E13" i="3"/>
  <c r="E10" i="3"/>
  <c r="E8" i="3"/>
  <c r="D7" i="3"/>
  <c r="C7" i="3"/>
  <c r="D9" i="3"/>
  <c r="C9" i="3"/>
  <c r="G9" i="3" l="1"/>
  <c r="D6" i="3"/>
  <c r="D5" i="3" s="1"/>
  <c r="D4" i="3" s="1"/>
  <c r="E7" i="3"/>
  <c r="G12" i="3"/>
  <c r="G7" i="3"/>
  <c r="G24" i="3"/>
  <c r="C6" i="3"/>
  <c r="C5" i="3" s="1"/>
  <c r="C4" i="3" s="1"/>
  <c r="G25" i="3"/>
  <c r="E25" i="3"/>
  <c r="E9" i="3"/>
  <c r="E12" i="3"/>
  <c r="E24" i="3"/>
  <c r="E17" i="3"/>
  <c r="G17" i="3"/>
  <c r="G4" i="3" l="1"/>
  <c r="E4" i="3"/>
  <c r="E5" i="3"/>
  <c r="G5" i="3"/>
  <c r="E6" i="3"/>
  <c r="G6" i="3"/>
</calcChain>
</file>

<file path=xl/sharedStrings.xml><?xml version="1.0" encoding="utf-8"?>
<sst xmlns="http://schemas.openxmlformats.org/spreadsheetml/2006/main" count="61" uniqueCount="61">
  <si>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</si>
  <si>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</si>
  <si>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</si>
  <si>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</si>
  <si>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</si>
  <si>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</si>
  <si>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</si>
  <si>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</si>
  <si>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</si>
  <si>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</si>
  <si>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</si>
  <si>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</si>
  <si>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</si>
  <si>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</si>
  <si>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</si>
  <si>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</si>
  <si>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</si>
  <si>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</si>
  <si>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</si>
  <si>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</si>
  <si>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</si>
  <si>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</si>
  <si>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</si>
  <si>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</si>
  <si>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</si>
  <si>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</si>
  <si>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</si>
  <si>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</si>
  <si>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</si>
  <si>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</si>
  <si>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</si>
  <si>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</si>
  <si>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</si>
  <si>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</si>
  <si>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</si>
  <si>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</si>
  <si>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</si>
  <si>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</si>
  <si>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</si>
  <si>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</si>
  <si>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</si>
  <si>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</si>
  <si>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</si>
  <si>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</si>
  <si>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</si>
  <si>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</si>
  <si>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</si>
  <si>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</si>
  <si>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</si>
  <si>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</si>
  <si>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</si>
  <si>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</si>
  <si>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</si>
  <si>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</si>
  <si>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</si>
  <si>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</si>
  <si>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r>
      <t xml:space="preserve">План по решению о бюджете на </t>
    </r>
    <r>
      <rPr>
        <i/>
        <sz val="9"/>
        <color theme="0" tint="-0.499984740745262"/>
        <rFont val="Times New Roman"/>
        <family val="1"/>
        <charset val="204"/>
      </rPr>
      <t>2021 год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</si>
  <si>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Cведения об исполнении бюджета Рузского городского округа Московской области по доходам в разрезе видов доходов в сравнении с запланированными значениями на 2021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</si>
  <si>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01.07.2021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</si>
  <si>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% исполнение годового плана по состоянию на </t>
    </r>
    <r>
      <rPr>
        <i/>
        <sz val="9"/>
        <color theme="0" tint="-0.499984740745262"/>
        <rFont val="Times New Roman"/>
        <family val="1"/>
        <charset val="204"/>
      </rPr>
      <t>01.07.2020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</si>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</sst>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&gt;=50]#,##0.0,;[Red][&lt;=-50]\-#,##0.0,;#,##0.0,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Normal="100" workbookViewId="0">
      <selection activeCell="G17" sqref="G17"/>
    </sheetView>
  </sheetViews>
  <sheetFormatPr defaultRowHeight="15" x14ac:dyDescent="0.25"/>
  <cols>
    <col min="1" max="1" width="20.5703125" customWidth="1"/>
    <col min="2" max="2" width="54.28515625" customWidth="1"/>
    <col min="3" max="3" width="16.5703125" customWidth="1"/>
    <col min="4" max="7" width="15.42578125" customWidth="1"/>
    <col min="9" max="9" width="13.28515625" customWidth="1"/>
  </cols>
  <sheetData>
    <row r="1" spans="1:9" ht="28.15" customHeight="1" x14ac:dyDescent="0.25">
      <c r="A1" s="12" t="s">
        <v>57</v>
      </c>
      <c r="B1" s="12"/>
      <c r="C1" s="12"/>
      <c r="D1" s="12"/>
      <c r="E1" s="12"/>
      <c r="F1" s="12"/>
      <c r="G1" s="12"/>
    </row>
    <row r="3" spans="1:9" ht="60" x14ac:dyDescent="0.25">
      <c r="A3" s="1" t="s">
        <v>0</v>
      </c>
      <c r="B3" s="1" t="s">
        <v>1</v>
      </c>
      <c r="C3" s="1" t="s">
        <v>56</v>
      </c>
      <c r="D3" s="1" t="s">
        <v>58</v>
      </c>
      <c r="E3" s="1" t="s">
        <v>59</v>
      </c>
      <c r="F3" s="1" t="s">
        <v>60</v>
      </c>
      <c r="G3" s="1" t="s">
        <v>2</v>
      </c>
    </row>
    <row r="4" spans="1:9" x14ac:dyDescent="0.25">
      <c r="A4" s="1"/>
      <c r="B4" s="2" t="s">
        <v>3</v>
      </c>
      <c r="C4" s="7">
        <f>C5+C24</f>
        <v>4141375.1</v>
      </c>
      <c r="D4" s="7">
        <f>D5+D24</f>
        <v>1620819.7000000002</v>
      </c>
      <c r="E4" s="7">
        <f>D4/C4*100</f>
        <v>39.137234876406154</v>
      </c>
      <c r="F4" s="7">
        <f>F5+F24</f>
        <v>2087778.02</v>
      </c>
      <c r="G4" s="7">
        <f>D4/F4*100</f>
        <v>77.633717975438799</v>
      </c>
    </row>
    <row r="5" spans="1:9" x14ac:dyDescent="0.25">
      <c r="A5" s="3" t="s">
        <v>4</v>
      </c>
      <c r="B5" s="2" t="s">
        <v>5</v>
      </c>
      <c r="C5" s="7">
        <f>C6+C17</f>
        <v>1993856</v>
      </c>
      <c r="D5" s="7">
        <f>D6+D17</f>
        <v>817187.8</v>
      </c>
      <c r="E5" s="7">
        <f t="shared" ref="E5:E29" si="0">D5/C5*100</f>
        <v>40.985296831867501</v>
      </c>
      <c r="F5" s="7">
        <f>F6+F17</f>
        <v>728030.91999999993</v>
      </c>
      <c r="G5" s="7">
        <f t="shared" ref="G5:G31" si="1">D5/F5*100</f>
        <v>112.24630404433924</v>
      </c>
    </row>
    <row r="6" spans="1:9" x14ac:dyDescent="0.25">
      <c r="A6" s="3"/>
      <c r="B6" s="4" t="s">
        <v>6</v>
      </c>
      <c r="C6" s="8">
        <f>C7+C9+C11+C12+C15+C16</f>
        <v>1797652</v>
      </c>
      <c r="D6" s="8">
        <f>D7+D9+D11+D12+D15+D16</f>
        <v>733299.60000000009</v>
      </c>
      <c r="E6" s="8">
        <f t="shared" si="0"/>
        <v>40.792077665755109</v>
      </c>
      <c r="F6" s="8">
        <f>F7+F9+F11+F12+F15+F16</f>
        <v>639587.81999999995</v>
      </c>
      <c r="G6" s="8">
        <f t="shared" si="1"/>
        <v>114.65190190770052</v>
      </c>
    </row>
    <row r="7" spans="1:9" x14ac:dyDescent="0.25">
      <c r="A7" s="3" t="s">
        <v>7</v>
      </c>
      <c r="B7" s="2" t="s">
        <v>8</v>
      </c>
      <c r="C7" s="7">
        <f>C8</f>
        <v>952168</v>
      </c>
      <c r="D7" s="7">
        <f>D8</f>
        <v>454251</v>
      </c>
      <c r="E7" s="7">
        <f t="shared" si="0"/>
        <v>47.707022290184085</v>
      </c>
      <c r="F7" s="7">
        <f>F8</f>
        <v>397128.9</v>
      </c>
      <c r="G7" s="7">
        <f t="shared" si="1"/>
        <v>114.38376809141818</v>
      </c>
    </row>
    <row r="8" spans="1:9" x14ac:dyDescent="0.25">
      <c r="A8" s="1" t="s">
        <v>9</v>
      </c>
      <c r="B8" s="4" t="s">
        <v>10</v>
      </c>
      <c r="C8" s="8">
        <v>952168</v>
      </c>
      <c r="D8" s="9">
        <v>454251</v>
      </c>
      <c r="E8" s="8">
        <f t="shared" si="0"/>
        <v>47.707022290184085</v>
      </c>
      <c r="F8" s="9">
        <v>397128.9</v>
      </c>
      <c r="G8" s="8">
        <f t="shared" si="1"/>
        <v>114.38376809141818</v>
      </c>
      <c r="I8" s="11"/>
    </row>
    <row r="9" spans="1:9" ht="24" x14ac:dyDescent="0.25">
      <c r="A9" s="3" t="s">
        <v>11</v>
      </c>
      <c r="B9" s="2" t="s">
        <v>12</v>
      </c>
      <c r="C9" s="7">
        <f>C10</f>
        <v>99350</v>
      </c>
      <c r="D9" s="7">
        <f>D10</f>
        <v>46738.400000000001</v>
      </c>
      <c r="E9" s="7">
        <f t="shared" si="0"/>
        <v>47.044187216909918</v>
      </c>
      <c r="F9" s="7">
        <f>F10</f>
        <v>42341</v>
      </c>
      <c r="G9" s="7">
        <f t="shared" si="1"/>
        <v>110.38567818426583</v>
      </c>
    </row>
    <row r="10" spans="1:9" ht="24" x14ac:dyDescent="0.25">
      <c r="A10" s="1" t="s">
        <v>13</v>
      </c>
      <c r="B10" s="4" t="s">
        <v>14</v>
      </c>
      <c r="C10" s="8">
        <v>99350</v>
      </c>
      <c r="D10" s="8">
        <v>46738.400000000001</v>
      </c>
      <c r="E10" s="8">
        <f t="shared" si="0"/>
        <v>47.044187216909918</v>
      </c>
      <c r="F10" s="8">
        <v>42341</v>
      </c>
      <c r="G10" s="8">
        <f t="shared" si="1"/>
        <v>110.38567818426583</v>
      </c>
    </row>
    <row r="11" spans="1:9" x14ac:dyDescent="0.25">
      <c r="A11" s="3" t="s">
        <v>15</v>
      </c>
      <c r="B11" s="2" t="s">
        <v>16</v>
      </c>
      <c r="C11" s="7">
        <v>161297</v>
      </c>
      <c r="D11" s="7">
        <v>88237.8</v>
      </c>
      <c r="E11" s="7">
        <f t="shared" ref="E11" si="2">D11/C11*100</f>
        <v>54.705171205912073</v>
      </c>
      <c r="F11" s="7">
        <v>66481.600000000006</v>
      </c>
      <c r="G11" s="7">
        <f t="shared" ref="G11" si="3">D11/F11*100</f>
        <v>132.725145002527</v>
      </c>
    </row>
    <row r="12" spans="1:9" x14ac:dyDescent="0.25">
      <c r="A12" s="3" t="s">
        <v>17</v>
      </c>
      <c r="B12" s="2" t="s">
        <v>18</v>
      </c>
      <c r="C12" s="7">
        <f>C13+C14</f>
        <v>570322</v>
      </c>
      <c r="D12" s="7">
        <f>D13+D14</f>
        <v>137616.80000000002</v>
      </c>
      <c r="E12" s="7">
        <f t="shared" si="0"/>
        <v>24.129667100339809</v>
      </c>
      <c r="F12" s="7">
        <f>F13+F14</f>
        <v>127932.09999999999</v>
      </c>
      <c r="G12" s="7">
        <f t="shared" si="1"/>
        <v>107.57018762296565</v>
      </c>
    </row>
    <row r="13" spans="1:9" x14ac:dyDescent="0.25">
      <c r="A13" s="1" t="s">
        <v>53</v>
      </c>
      <c r="B13" s="4" t="s">
        <v>52</v>
      </c>
      <c r="C13" s="8">
        <v>67520</v>
      </c>
      <c r="D13" s="9">
        <v>5943.7</v>
      </c>
      <c r="E13" s="8">
        <f t="shared" si="0"/>
        <v>8.8028732227488149</v>
      </c>
      <c r="F13" s="9">
        <v>5720.2</v>
      </c>
      <c r="G13" s="8">
        <f t="shared" si="1"/>
        <v>103.90720604174679</v>
      </c>
    </row>
    <row r="14" spans="1:9" x14ac:dyDescent="0.25">
      <c r="A14" s="1" t="s">
        <v>55</v>
      </c>
      <c r="B14" s="4" t="s">
        <v>54</v>
      </c>
      <c r="C14" s="8">
        <v>502802</v>
      </c>
      <c r="D14" s="8">
        <v>131673.1</v>
      </c>
      <c r="E14" s="8">
        <f t="shared" si="0"/>
        <v>26.187863214545686</v>
      </c>
      <c r="F14" s="8">
        <v>122211.9</v>
      </c>
      <c r="G14" s="8">
        <f t="shared" si="1"/>
        <v>107.74163563450041</v>
      </c>
    </row>
    <row r="15" spans="1:9" x14ac:dyDescent="0.25">
      <c r="A15" s="3" t="s">
        <v>19</v>
      </c>
      <c r="B15" s="2" t="s">
        <v>20</v>
      </c>
      <c r="C15" s="7">
        <v>14515</v>
      </c>
      <c r="D15" s="10">
        <v>6455.7</v>
      </c>
      <c r="E15" s="7">
        <f t="shared" si="0"/>
        <v>44.476059249052703</v>
      </c>
      <c r="F15" s="10">
        <v>5704.2</v>
      </c>
      <c r="G15" s="7">
        <f t="shared" si="1"/>
        <v>113.17450299779111</v>
      </c>
    </row>
    <row r="16" spans="1:9" ht="24" x14ac:dyDescent="0.25">
      <c r="A16" s="3" t="s">
        <v>21</v>
      </c>
      <c r="B16" s="2" t="s">
        <v>22</v>
      </c>
      <c r="C16" s="7">
        <v>0</v>
      </c>
      <c r="D16" s="10">
        <v>-0.1</v>
      </c>
      <c r="E16" s="7">
        <v>0</v>
      </c>
      <c r="F16" s="10">
        <v>0.02</v>
      </c>
      <c r="G16" s="7">
        <v>0</v>
      </c>
    </row>
    <row r="17" spans="1:7" x14ac:dyDescent="0.25">
      <c r="A17" s="1"/>
      <c r="B17" s="4" t="s">
        <v>23</v>
      </c>
      <c r="C17" s="8">
        <f>SUM(C18:C23)</f>
        <v>196204</v>
      </c>
      <c r="D17" s="8">
        <f>SUM(D18:D23)</f>
        <v>83888.199999999983</v>
      </c>
      <c r="E17" s="8">
        <f t="shared" si="0"/>
        <v>42.755601312919197</v>
      </c>
      <c r="F17" s="8">
        <f>SUM(F18:F23)</f>
        <v>88443.1</v>
      </c>
      <c r="G17" s="8">
        <f t="shared" si="1"/>
        <v>94.849909150629017</v>
      </c>
    </row>
    <row r="18" spans="1:7" ht="36" x14ac:dyDescent="0.25">
      <c r="A18" s="3" t="s">
        <v>24</v>
      </c>
      <c r="B18" s="2" t="s">
        <v>25</v>
      </c>
      <c r="C18" s="7">
        <v>144720</v>
      </c>
      <c r="D18" s="10">
        <v>57380.800000000003</v>
      </c>
      <c r="E18" s="7">
        <f t="shared" si="0"/>
        <v>39.649530127142071</v>
      </c>
      <c r="F18" s="10">
        <v>39155</v>
      </c>
      <c r="G18" s="7">
        <f t="shared" si="1"/>
        <v>146.54782275571446</v>
      </c>
    </row>
    <row r="19" spans="1:7" x14ac:dyDescent="0.25">
      <c r="A19" s="3" t="s">
        <v>26</v>
      </c>
      <c r="B19" s="2" t="s">
        <v>27</v>
      </c>
      <c r="C19" s="7">
        <v>1686</v>
      </c>
      <c r="D19" s="10">
        <v>499.6</v>
      </c>
      <c r="E19" s="7">
        <f t="shared" si="0"/>
        <v>29.632265717674972</v>
      </c>
      <c r="F19" s="10">
        <v>450.3</v>
      </c>
      <c r="G19" s="7">
        <f t="shared" si="1"/>
        <v>110.94825671774373</v>
      </c>
    </row>
    <row r="20" spans="1:7" ht="24" x14ac:dyDescent="0.25">
      <c r="A20" s="3" t="s">
        <v>28</v>
      </c>
      <c r="B20" s="2" t="s">
        <v>29</v>
      </c>
      <c r="C20" s="7">
        <v>3120</v>
      </c>
      <c r="D20" s="10">
        <v>8224.2999999999993</v>
      </c>
      <c r="E20" s="7">
        <f t="shared" si="0"/>
        <v>263.59935897435895</v>
      </c>
      <c r="F20" s="10">
        <v>6843.4</v>
      </c>
      <c r="G20" s="7">
        <f t="shared" si="1"/>
        <v>120.17856620977877</v>
      </c>
    </row>
    <row r="21" spans="1:7" ht="24" x14ac:dyDescent="0.25">
      <c r="A21" s="3" t="s">
        <v>30</v>
      </c>
      <c r="B21" s="2" t="s">
        <v>31</v>
      </c>
      <c r="C21" s="7">
        <v>23048</v>
      </c>
      <c r="D21" s="10">
        <v>11553.9</v>
      </c>
      <c r="E21" s="7">
        <f t="shared" si="0"/>
        <v>50.129729260673372</v>
      </c>
      <c r="F21" s="10">
        <v>10641.5</v>
      </c>
      <c r="G21" s="7">
        <f t="shared" si="1"/>
        <v>108.57397923225109</v>
      </c>
    </row>
    <row r="22" spans="1:7" x14ac:dyDescent="0.25">
      <c r="A22" s="3" t="s">
        <v>32</v>
      </c>
      <c r="B22" s="2" t="s">
        <v>33</v>
      </c>
      <c r="C22" s="7">
        <v>23630</v>
      </c>
      <c r="D22" s="10">
        <v>4845.8999999999996</v>
      </c>
      <c r="E22" s="7">
        <v>0</v>
      </c>
      <c r="F22" s="10">
        <v>29047.5</v>
      </c>
      <c r="G22" s="7">
        <f t="shared" si="1"/>
        <v>16.68267492899561</v>
      </c>
    </row>
    <row r="23" spans="1:7" x14ac:dyDescent="0.25">
      <c r="A23" s="3" t="s">
        <v>34</v>
      </c>
      <c r="B23" s="5" t="s">
        <v>35</v>
      </c>
      <c r="C23" s="10">
        <v>0</v>
      </c>
      <c r="D23" s="10">
        <v>1383.7</v>
      </c>
      <c r="E23" s="7">
        <v>0</v>
      </c>
      <c r="F23" s="10">
        <v>2305.4</v>
      </c>
      <c r="G23" s="7">
        <f t="shared" si="1"/>
        <v>60.019953153465778</v>
      </c>
    </row>
    <row r="24" spans="1:7" x14ac:dyDescent="0.25">
      <c r="A24" s="3" t="s">
        <v>36</v>
      </c>
      <c r="B24" s="2" t="s">
        <v>37</v>
      </c>
      <c r="C24" s="10">
        <f>C25+C30+C31</f>
        <v>2147519.1</v>
      </c>
      <c r="D24" s="10">
        <f>D25++D30+D31</f>
        <v>803631.9</v>
      </c>
      <c r="E24" s="7">
        <f t="shared" si="0"/>
        <v>37.421408731591718</v>
      </c>
      <c r="F24" s="10">
        <f>F25++F30+F31</f>
        <v>1359747.1</v>
      </c>
      <c r="G24" s="7">
        <f t="shared" si="1"/>
        <v>59.101571167167776</v>
      </c>
    </row>
    <row r="25" spans="1:7" ht="24" x14ac:dyDescent="0.25">
      <c r="A25" s="3" t="s">
        <v>38</v>
      </c>
      <c r="B25" s="2" t="s">
        <v>39</v>
      </c>
      <c r="C25" s="10">
        <f>C26+C27+C28+C29</f>
        <v>2147519.1</v>
      </c>
      <c r="D25" s="10">
        <f>D26+D27+D28+D29</f>
        <v>845213.10000000009</v>
      </c>
      <c r="E25" s="7">
        <f t="shared" si="0"/>
        <v>39.35765227885517</v>
      </c>
      <c r="F25" s="10">
        <f>F26+F27+F28+F29</f>
        <v>1368185.6</v>
      </c>
      <c r="G25" s="7">
        <f t="shared" si="1"/>
        <v>61.776202000664235</v>
      </c>
    </row>
    <row r="26" spans="1:7" x14ac:dyDescent="0.25">
      <c r="A26" s="1" t="s">
        <v>40</v>
      </c>
      <c r="B26" s="4" t="s">
        <v>41</v>
      </c>
      <c r="C26" s="9">
        <v>2017</v>
      </c>
      <c r="D26" s="9">
        <v>1008.5</v>
      </c>
      <c r="E26" s="8">
        <f t="shared" si="0"/>
        <v>50</v>
      </c>
      <c r="F26" s="9">
        <v>19679</v>
      </c>
      <c r="G26" s="8">
        <f t="shared" si="1"/>
        <v>5.1247522739976628</v>
      </c>
    </row>
    <row r="27" spans="1:7" ht="24" x14ac:dyDescent="0.25">
      <c r="A27" s="1" t="s">
        <v>42</v>
      </c>
      <c r="B27" s="4" t="s">
        <v>43</v>
      </c>
      <c r="C27" s="9">
        <v>975048.1</v>
      </c>
      <c r="D27" s="9">
        <v>180544.3</v>
      </c>
      <c r="E27" s="8">
        <f t="shared" si="0"/>
        <v>18.516450624333302</v>
      </c>
      <c r="F27" s="9">
        <v>470683.8</v>
      </c>
      <c r="G27" s="8">
        <f t="shared" si="1"/>
        <v>38.35787422469182</v>
      </c>
    </row>
    <row r="28" spans="1:7" x14ac:dyDescent="0.25">
      <c r="A28" s="1" t="s">
        <v>44</v>
      </c>
      <c r="B28" s="4" t="s">
        <v>45</v>
      </c>
      <c r="C28" s="9">
        <v>1143908</v>
      </c>
      <c r="D28" s="9">
        <v>661660.30000000005</v>
      </c>
      <c r="E28" s="8">
        <f t="shared" si="0"/>
        <v>57.842090447833215</v>
      </c>
      <c r="F28" s="9">
        <v>731509.8</v>
      </c>
      <c r="G28" s="8">
        <f t="shared" si="1"/>
        <v>90.451324097093433</v>
      </c>
    </row>
    <row r="29" spans="1:7" x14ac:dyDescent="0.25">
      <c r="A29" s="1" t="s">
        <v>46</v>
      </c>
      <c r="B29" s="4" t="s">
        <v>47</v>
      </c>
      <c r="C29" s="9">
        <v>26546</v>
      </c>
      <c r="D29" s="9">
        <v>2000</v>
      </c>
      <c r="E29" s="8">
        <f t="shared" si="0"/>
        <v>7.5340917652377009</v>
      </c>
      <c r="F29" s="9">
        <v>146313</v>
      </c>
      <c r="G29" s="8">
        <v>0</v>
      </c>
    </row>
    <row r="30" spans="1:7" ht="72" x14ac:dyDescent="0.25">
      <c r="A30" s="3" t="s">
        <v>48</v>
      </c>
      <c r="B30" s="2" t="s">
        <v>49</v>
      </c>
      <c r="C30" s="10">
        <v>0</v>
      </c>
      <c r="D30" s="10">
        <v>700.6</v>
      </c>
      <c r="E30" s="7">
        <v>0</v>
      </c>
      <c r="F30" s="10">
        <v>794.6</v>
      </c>
      <c r="G30" s="7">
        <f t="shared" si="1"/>
        <v>88.170148502391143</v>
      </c>
    </row>
    <row r="31" spans="1:7" ht="36" x14ac:dyDescent="0.25">
      <c r="A31" s="3" t="s">
        <v>50</v>
      </c>
      <c r="B31" s="2" t="s">
        <v>51</v>
      </c>
      <c r="C31" s="10">
        <v>0</v>
      </c>
      <c r="D31" s="10">
        <v>-42281.8</v>
      </c>
      <c r="E31" s="7">
        <v>0</v>
      </c>
      <c r="F31" s="10">
        <v>-9233.1</v>
      </c>
      <c r="G31" s="7">
        <f t="shared" si="1"/>
        <v>457.93720418927552</v>
      </c>
    </row>
    <row r="33" spans="1:1" x14ac:dyDescent="0.25">
      <c r="A33" s="6"/>
    </row>
  </sheetData>
  <mergeCells count="1">
    <mergeCell ref="A1:G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dcterms:created xsi:type="dcterms:W3CDTF">2017-12-11T14:03:53Z</dcterms:created>
  <dcterms:modified xsi:type="dcterms:W3CDTF">2021-07-19T13:07:39Z</dcterms:modified>
</cp:coreProperties>
</file>