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3"/>
  <c r="F25" s="1"/>
  <c r="D26"/>
  <c r="D25" s="1"/>
  <c r="C26"/>
  <c r="C25" s="1"/>
  <c r="F18"/>
  <c r="D18"/>
  <c r="C18"/>
  <c r="F13"/>
  <c r="F9"/>
  <c r="F7"/>
  <c r="G32"/>
  <c r="G31"/>
  <c r="G29"/>
  <c r="G28"/>
  <c r="G27"/>
  <c r="G24"/>
  <c r="G23"/>
  <c r="G22"/>
  <c r="G21"/>
  <c r="G20"/>
  <c r="G19"/>
  <c r="G17"/>
  <c r="G16"/>
  <c r="G15"/>
  <c r="G14"/>
  <c r="G12"/>
  <c r="G11"/>
  <c r="G10"/>
  <c r="G8"/>
  <c r="E30"/>
  <c r="E29"/>
  <c r="E28"/>
  <c r="E27"/>
  <c r="E24"/>
  <c r="E23"/>
  <c r="E22"/>
  <c r="E21"/>
  <c r="E20"/>
  <c r="E19"/>
  <c r="E16"/>
  <c r="E15"/>
  <c r="E14"/>
  <c r="E12"/>
  <c r="E11"/>
  <c r="E10"/>
  <c r="E8"/>
  <c r="D7"/>
  <c r="C7"/>
  <c r="D13"/>
  <c r="C13"/>
  <c r="D9"/>
  <c r="C9"/>
  <c r="G9" l="1"/>
  <c r="D6"/>
  <c r="D5" s="1"/>
  <c r="D4" s="1"/>
  <c r="E7"/>
  <c r="G13"/>
  <c r="F6"/>
  <c r="F5" s="1"/>
  <c r="F4" s="1"/>
  <c r="G7"/>
  <c r="G25"/>
  <c r="C6"/>
  <c r="C5" s="1"/>
  <c r="C4" s="1"/>
  <c r="G26"/>
  <c r="E26"/>
  <c r="E9"/>
  <c r="E13"/>
  <c r="E25"/>
  <c r="E18"/>
  <c r="G18"/>
  <c r="G4" l="1"/>
  <c r="E4"/>
  <c r="E5"/>
  <c r="G5"/>
  <c r="E6"/>
  <c r="G6"/>
</calcChain>
</file>

<file path=xl/sharedStrings.xml><?xml version="1.0" encoding="utf-8"?>
<sst xmlns="http://schemas.openxmlformats.org/spreadsheetml/2006/main" count="63" uniqueCount="63">
  <si>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</si>
  <si>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</si>
  <si>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</si>
  <si>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</si>
  <si>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</si>
  <si>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</si>
  <si>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</si>
  <si>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</si>
  <si>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</si>
  <si>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</si>
  <si>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</si>
  <si>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</si>
  <si>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</si>
  <si>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</si>
  <si>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</si>
  <si>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</si>
  <si>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</si>
  <si>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</si>
  <si>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</si>
  <si>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</si>
  <si>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</si>
  <si>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</si>
  <si>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</si>
  <si>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</si>
  <si>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</si>
  <si>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</si>
  <si>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</si>
  <si>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</si>
  <si>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</si>
  <si>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</si>
  <si>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</si>
  <si>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</si>
  <si>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</si>
  <si>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</si>
  <si>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</si>
  <si>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</si>
  <si>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</si>
  <si>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</si>
  <si>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</si>
  <si>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</si>
  <si>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</si>
  <si>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</si>
  <si>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</si>
  <si>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</si>
  <si>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</si>
  <si>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</si>
  <si>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</si>
  <si>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</si>
  <si>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</si>
  <si>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</si>
  <si>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</si>
  <si>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</si>
  <si>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</si>
  <si>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</si>
  <si>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</si>
  <si>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</si>
  <si>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</si>
  <si>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</si>
  <si>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r>
      <t xml:space="preserve">План по решению о бюджете на </t>
    </r>
    <r>
      <rPr>
        <i/>
        <sz val="9"/>
        <color theme="0" tint="-0.499984740745262"/>
        <rFont val="Times New Roman"/>
        <family val="1"/>
        <charset val="204"/>
      </rPr>
      <t>2019 год</t>
    </r>
    <r>
      <rPr>
        <sz val="9"/>
        <color rgb="FF000000"/>
        <rFont val="Times New Roman"/>
        <family val="1"/>
        <charset val="204"/>
      </rPr>
      <t>, 
тыс. руб.</t>
    </r>
  </si>
  <si>
    <r>
      <t xml:space="preserve">Cведения об исполнении бюджета Рузского городского округа Московской области по доходам в разрезе видов доходов в сравнении с запланированными значениями на 2019 год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01.10.2019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</si>
  <si>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01.10.2019</t>
    </r>
    <r>
      <rPr>
        <sz val="9"/>
        <color rgb="FF000000"/>
        <rFont val="Times New Roman"/>
        <family val="1"/>
        <charset val="204"/>
      </rPr>
      <t>, 
тыс. руб.</t>
    </r>
  </si>
  <si>
    <r>
      <t xml:space="preserve">% исполнение годового плана по состоянию на </t>
    </r>
    <r>
      <rPr>
        <i/>
        <sz val="9"/>
        <color theme="0" tint="-0.499984740745262"/>
        <rFont val="Times New Roman"/>
        <family val="1"/>
        <charset val="204"/>
      </rPr>
      <t>01.10.2019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</si>
  <si>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01.10.2018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</si>
</sst>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164" fontId="4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zoomScaleNormal="100" workbookViewId="0">
      <selection activeCell="F23" sqref="F23"/>
    </sheetView>
  </sheetViews>
  <sheetFormatPr defaultRowHeight="14.4"/>
  <cols>
    <col min="1" max="1" width="20.5546875" customWidth="1"/>
    <col min="2" max="2" width="54.33203125" customWidth="1"/>
    <col min="3" max="3" width="16.5546875" customWidth="1"/>
    <col min="4" max="7" width="15.44140625" customWidth="1"/>
  </cols>
  <sheetData>
    <row r="1" spans="1:7" ht="28.2" customHeight="1">
      <c r="A1" s="11" t="s">
        <v>59</v>
      </c>
      <c r="B1" s="11"/>
      <c r="C1" s="11"/>
      <c r="D1" s="11"/>
      <c r="E1" s="11"/>
      <c r="F1" s="11"/>
      <c r="G1" s="11"/>
    </row>
    <row r="3" spans="1:7" ht="60">
      <c r="A3" s="1" t="s">
        <v>0</v>
      </c>
      <c r="B3" s="1" t="s">
        <v>1</v>
      </c>
      <c r="C3" s="1" t="s">
        <v>58</v>
      </c>
      <c r="D3" s="1" t="s">
        <v>60</v>
      </c>
      <c r="E3" s="1" t="s">
        <v>61</v>
      </c>
      <c r="F3" s="1" t="s">
        <v>62</v>
      </c>
      <c r="G3" s="1" t="s">
        <v>2</v>
      </c>
    </row>
    <row r="4" spans="1:7">
      <c r="A4" s="1"/>
      <c r="B4" s="2" t="s">
        <v>3</v>
      </c>
      <c r="C4" s="7">
        <f>C5+C25</f>
        <v>4766408.8</v>
      </c>
      <c r="D4" s="7">
        <f>D5+D25</f>
        <v>2622109.2000000002</v>
      </c>
      <c r="E4" s="7">
        <f>D4/C4*100</f>
        <v>55.012259963937638</v>
      </c>
      <c r="F4" s="7">
        <f>F5+F25</f>
        <v>2128546</v>
      </c>
      <c r="G4" s="7">
        <f>D4/F4*100</f>
        <v>123.1878098946417</v>
      </c>
    </row>
    <row r="5" spans="1:7">
      <c r="A5" s="3" t="s">
        <v>4</v>
      </c>
      <c r="B5" s="2" t="s">
        <v>5</v>
      </c>
      <c r="C5" s="7">
        <f>C6+C18</f>
        <v>1875730.4</v>
      </c>
      <c r="D5" s="7">
        <f>D6+D18</f>
        <v>1119535.3999999999</v>
      </c>
      <c r="E5" s="7">
        <f t="shared" ref="E5:E30" si="0">D5/C5*100</f>
        <v>59.685304455267129</v>
      </c>
      <c r="F5" s="7">
        <f>F6+F18</f>
        <v>1043292.3</v>
      </c>
      <c r="G5" s="7">
        <f t="shared" ref="G5:G32" si="1">D5/F5*100</f>
        <v>107.3079327816375</v>
      </c>
    </row>
    <row r="6" spans="1:7">
      <c r="A6" s="3"/>
      <c r="B6" s="4" t="s">
        <v>6</v>
      </c>
      <c r="C6" s="8">
        <f>C7+C9+C11+C13+C16+C17</f>
        <v>1472558</v>
      </c>
      <c r="D6" s="8">
        <f>D7+D9+D11+D13+D16+D17</f>
        <v>854333.4</v>
      </c>
      <c r="E6" s="8">
        <f t="shared" si="0"/>
        <v>58.016960961809318</v>
      </c>
      <c r="F6" s="8">
        <f>F7+F9+F11+F13+F16+F17</f>
        <v>783670.9</v>
      </c>
      <c r="G6" s="8">
        <f t="shared" si="1"/>
        <v>109.01685899017049</v>
      </c>
    </row>
    <row r="7" spans="1:7">
      <c r="A7" s="3" t="s">
        <v>7</v>
      </c>
      <c r="B7" s="2" t="s">
        <v>8</v>
      </c>
      <c r="C7" s="7">
        <f>C8</f>
        <v>698077</v>
      </c>
      <c r="D7" s="7">
        <f>D8</f>
        <v>461199</v>
      </c>
      <c r="E7" s="7">
        <f t="shared" si="0"/>
        <v>66.067067100047709</v>
      </c>
      <c r="F7" s="7">
        <f>F8</f>
        <v>362447.9</v>
      </c>
      <c r="G7" s="7">
        <f t="shared" si="1"/>
        <v>127.24559860879314</v>
      </c>
    </row>
    <row r="8" spans="1:7">
      <c r="A8" s="1" t="s">
        <v>9</v>
      </c>
      <c r="B8" s="4" t="s">
        <v>10</v>
      </c>
      <c r="C8" s="8">
        <v>698077</v>
      </c>
      <c r="D8" s="9">
        <v>461199</v>
      </c>
      <c r="E8" s="8">
        <f t="shared" si="0"/>
        <v>66.067067100047709</v>
      </c>
      <c r="F8" s="9">
        <v>362447.9</v>
      </c>
      <c r="G8" s="8">
        <f t="shared" si="1"/>
        <v>127.24559860879314</v>
      </c>
    </row>
    <row r="9" spans="1:7" ht="22.8">
      <c r="A9" s="3" t="s">
        <v>11</v>
      </c>
      <c r="B9" s="2" t="s">
        <v>12</v>
      </c>
      <c r="C9" s="7">
        <f>C10</f>
        <v>96065</v>
      </c>
      <c r="D9" s="7">
        <f>D10</f>
        <v>72129</v>
      </c>
      <c r="E9" s="7">
        <f t="shared" si="0"/>
        <v>75.083537188362044</v>
      </c>
      <c r="F9" s="7">
        <f>F10</f>
        <v>60286.5</v>
      </c>
      <c r="G9" s="7">
        <f t="shared" si="1"/>
        <v>119.64370132616754</v>
      </c>
    </row>
    <row r="10" spans="1:7" ht="24">
      <c r="A10" s="1" t="s">
        <v>13</v>
      </c>
      <c r="B10" s="4" t="s">
        <v>14</v>
      </c>
      <c r="C10" s="8">
        <v>96065</v>
      </c>
      <c r="D10" s="8">
        <v>72129</v>
      </c>
      <c r="E10" s="8">
        <f t="shared" si="0"/>
        <v>75.083537188362044</v>
      </c>
      <c r="F10" s="8">
        <v>60286.5</v>
      </c>
      <c r="G10" s="8">
        <f t="shared" si="1"/>
        <v>119.64370132616754</v>
      </c>
    </row>
    <row r="11" spans="1:7">
      <c r="A11" s="3" t="s">
        <v>15</v>
      </c>
      <c r="B11" s="2" t="s">
        <v>16</v>
      </c>
      <c r="C11" s="7">
        <v>134568</v>
      </c>
      <c r="D11" s="7">
        <v>102510.3</v>
      </c>
      <c r="E11" s="7">
        <f t="shared" si="0"/>
        <v>76.177322989120739</v>
      </c>
      <c r="F11" s="7">
        <v>98369.600000000006</v>
      </c>
      <c r="G11" s="7">
        <f t="shared" si="1"/>
        <v>104.20932889835883</v>
      </c>
    </row>
    <row r="12" spans="1:7" ht="24">
      <c r="A12" s="1" t="s">
        <v>17</v>
      </c>
      <c r="B12" s="4" t="s">
        <v>18</v>
      </c>
      <c r="C12" s="8">
        <v>82886</v>
      </c>
      <c r="D12" s="9">
        <v>69765.5</v>
      </c>
      <c r="E12" s="8">
        <f t="shared" si="0"/>
        <v>84.170426851337993</v>
      </c>
      <c r="F12" s="9">
        <v>58349.5</v>
      </c>
      <c r="G12" s="8">
        <f t="shared" si="1"/>
        <v>119.56486345212898</v>
      </c>
    </row>
    <row r="13" spans="1:7">
      <c r="A13" s="3" t="s">
        <v>19</v>
      </c>
      <c r="B13" s="2" t="s">
        <v>20</v>
      </c>
      <c r="C13" s="7">
        <f>C14+C15</f>
        <v>532938</v>
      </c>
      <c r="D13" s="7">
        <f>D14+D15</f>
        <v>212100.80000000002</v>
      </c>
      <c r="E13" s="7">
        <f t="shared" si="0"/>
        <v>39.79840056441838</v>
      </c>
      <c r="F13" s="7">
        <f>F14+F15</f>
        <v>255115.8</v>
      </c>
      <c r="G13" s="7">
        <f t="shared" si="1"/>
        <v>83.139029413309572</v>
      </c>
    </row>
    <row r="14" spans="1:7">
      <c r="A14" s="1" t="s">
        <v>55</v>
      </c>
      <c r="B14" s="4" t="s">
        <v>54</v>
      </c>
      <c r="C14" s="8">
        <v>51226</v>
      </c>
      <c r="D14" s="9">
        <v>13093.6</v>
      </c>
      <c r="E14" s="8">
        <f t="shared" si="0"/>
        <v>25.560457580135086</v>
      </c>
      <c r="F14" s="9">
        <v>8265.5</v>
      </c>
      <c r="G14" s="8">
        <f t="shared" si="1"/>
        <v>158.4126792087593</v>
      </c>
    </row>
    <row r="15" spans="1:7">
      <c r="A15" s="1" t="s">
        <v>57</v>
      </c>
      <c r="B15" s="4" t="s">
        <v>56</v>
      </c>
      <c r="C15" s="8">
        <v>481712</v>
      </c>
      <c r="D15" s="8">
        <v>199007.2</v>
      </c>
      <c r="E15" s="8">
        <f t="shared" si="0"/>
        <v>41.312485468495701</v>
      </c>
      <c r="F15" s="8">
        <v>246850.3</v>
      </c>
      <c r="G15" s="8">
        <f t="shared" si="1"/>
        <v>80.618577332091562</v>
      </c>
    </row>
    <row r="16" spans="1:7">
      <c r="A16" s="3" t="s">
        <v>21</v>
      </c>
      <c r="B16" s="2" t="s">
        <v>22</v>
      </c>
      <c r="C16" s="7">
        <v>10910</v>
      </c>
      <c r="D16" s="10">
        <v>6397.7</v>
      </c>
      <c r="E16" s="7">
        <f t="shared" si="0"/>
        <v>58.640696608615947</v>
      </c>
      <c r="F16" s="10">
        <v>7502.7</v>
      </c>
      <c r="G16" s="7">
        <f t="shared" si="1"/>
        <v>85.271968757913825</v>
      </c>
    </row>
    <row r="17" spans="1:7" ht="22.8">
      <c r="A17" s="3" t="s">
        <v>23</v>
      </c>
      <c r="B17" s="2" t="s">
        <v>24</v>
      </c>
      <c r="C17" s="7">
        <v>0</v>
      </c>
      <c r="D17" s="10">
        <v>-3.4</v>
      </c>
      <c r="E17" s="7">
        <v>0</v>
      </c>
      <c r="F17" s="10">
        <v>-51.6</v>
      </c>
      <c r="G17" s="7">
        <f t="shared" si="1"/>
        <v>6.5891472868217047</v>
      </c>
    </row>
    <row r="18" spans="1:7">
      <c r="A18" s="1"/>
      <c r="B18" s="4" t="s">
        <v>25</v>
      </c>
      <c r="C18" s="8">
        <f>SUM(C19:C24)</f>
        <v>403172.4</v>
      </c>
      <c r="D18" s="8">
        <f>SUM(D19:D24)</f>
        <v>265202</v>
      </c>
      <c r="E18" s="8">
        <f t="shared" si="0"/>
        <v>65.778808271597953</v>
      </c>
      <c r="F18" s="8">
        <f>SUM(F19:F24)</f>
        <v>259621.40000000002</v>
      </c>
      <c r="G18" s="8">
        <f t="shared" si="1"/>
        <v>102.14951463939413</v>
      </c>
    </row>
    <row r="19" spans="1:7" ht="34.200000000000003">
      <c r="A19" s="3" t="s">
        <v>26</v>
      </c>
      <c r="B19" s="2" t="s">
        <v>27</v>
      </c>
      <c r="C19" s="7">
        <v>156610.70000000001</v>
      </c>
      <c r="D19" s="10">
        <v>85827.199999999997</v>
      </c>
      <c r="E19" s="7">
        <f t="shared" si="0"/>
        <v>54.802896609235511</v>
      </c>
      <c r="F19" s="10">
        <v>92896.4</v>
      </c>
      <c r="G19" s="7">
        <f t="shared" si="1"/>
        <v>92.390232560142266</v>
      </c>
    </row>
    <row r="20" spans="1:7">
      <c r="A20" s="3" t="s">
        <v>28</v>
      </c>
      <c r="B20" s="2" t="s">
        <v>29</v>
      </c>
      <c r="C20" s="7">
        <v>446</v>
      </c>
      <c r="D20" s="10">
        <v>21388.2</v>
      </c>
      <c r="E20" s="7">
        <f t="shared" si="0"/>
        <v>4795.5605381165924</v>
      </c>
      <c r="F20" s="10">
        <v>11737.8</v>
      </c>
      <c r="G20" s="7">
        <f t="shared" si="1"/>
        <v>182.2164289730614</v>
      </c>
    </row>
    <row r="21" spans="1:7" ht="22.8">
      <c r="A21" s="3" t="s">
        <v>30</v>
      </c>
      <c r="B21" s="2" t="s">
        <v>31</v>
      </c>
      <c r="C21" s="7">
        <v>14663.2</v>
      </c>
      <c r="D21" s="10">
        <v>2878.8</v>
      </c>
      <c r="E21" s="7">
        <f t="shared" si="0"/>
        <v>19.632822303453544</v>
      </c>
      <c r="F21" s="10">
        <v>5878</v>
      </c>
      <c r="G21" s="7">
        <f t="shared" si="1"/>
        <v>48.975842123171148</v>
      </c>
    </row>
    <row r="22" spans="1:7" ht="22.8">
      <c r="A22" s="3" t="s">
        <v>32</v>
      </c>
      <c r="B22" s="2" t="s">
        <v>33</v>
      </c>
      <c r="C22" s="7">
        <v>39865.9</v>
      </c>
      <c r="D22" s="10">
        <v>20351.900000000001</v>
      </c>
      <c r="E22" s="7">
        <f t="shared" si="0"/>
        <v>51.050898136000946</v>
      </c>
      <c r="F22" s="10">
        <v>30587.3</v>
      </c>
      <c r="G22" s="7">
        <f t="shared" si="1"/>
        <v>66.537092191857411</v>
      </c>
    </row>
    <row r="23" spans="1:7">
      <c r="A23" s="3" t="s">
        <v>34</v>
      </c>
      <c r="B23" s="2" t="s">
        <v>35</v>
      </c>
      <c r="C23" s="7">
        <v>189386.6</v>
      </c>
      <c r="D23" s="10">
        <v>129850.3</v>
      </c>
      <c r="E23" s="7">
        <f t="shared" si="0"/>
        <v>68.563615377223101</v>
      </c>
      <c r="F23" s="10">
        <v>116757.2</v>
      </c>
      <c r="G23" s="7">
        <f t="shared" si="1"/>
        <v>111.21395511368893</v>
      </c>
    </row>
    <row r="24" spans="1:7">
      <c r="A24" s="3" t="s">
        <v>36</v>
      </c>
      <c r="B24" s="5" t="s">
        <v>37</v>
      </c>
      <c r="C24" s="10">
        <v>2200</v>
      </c>
      <c r="D24" s="10">
        <v>4905.6000000000004</v>
      </c>
      <c r="E24" s="7">
        <f t="shared" si="0"/>
        <v>222.98181818181823</v>
      </c>
      <c r="F24" s="10">
        <v>1764.7</v>
      </c>
      <c r="G24" s="7">
        <f t="shared" si="1"/>
        <v>277.98492661642211</v>
      </c>
    </row>
    <row r="25" spans="1:7">
      <c r="A25" s="3" t="s">
        <v>38</v>
      </c>
      <c r="B25" s="2" t="s">
        <v>39</v>
      </c>
      <c r="C25" s="10">
        <f>C26+C31+C32</f>
        <v>2890678.4</v>
      </c>
      <c r="D25" s="10">
        <f>D26++D31+D32</f>
        <v>1502573.8</v>
      </c>
      <c r="E25" s="7">
        <f t="shared" si="0"/>
        <v>51.979971206758947</v>
      </c>
      <c r="F25" s="10">
        <f>F26++F31+F32</f>
        <v>1085253.7000000002</v>
      </c>
      <c r="G25" s="7">
        <f t="shared" si="1"/>
        <v>138.45369059787583</v>
      </c>
    </row>
    <row r="26" spans="1:7" ht="22.8">
      <c r="A26" s="3" t="s">
        <v>40</v>
      </c>
      <c r="B26" s="2" t="s">
        <v>41</v>
      </c>
      <c r="C26" s="10">
        <f>C27+C28+C29+C30</f>
        <v>2890678.4</v>
      </c>
      <c r="D26" s="10">
        <f>D27+D28+D29+D30</f>
        <v>1529329.6</v>
      </c>
      <c r="E26" s="7">
        <f t="shared" si="0"/>
        <v>52.905560161932932</v>
      </c>
      <c r="F26" s="10">
        <f>F27+F28+F29+F30</f>
        <v>1088063.1000000001</v>
      </c>
      <c r="G26" s="7">
        <f t="shared" si="1"/>
        <v>140.55523066630971</v>
      </c>
    </row>
    <row r="27" spans="1:7">
      <c r="A27" s="1" t="s">
        <v>42</v>
      </c>
      <c r="B27" s="4" t="s">
        <v>43</v>
      </c>
      <c r="C27" s="9">
        <v>3406</v>
      </c>
      <c r="D27" s="9">
        <v>2554.5</v>
      </c>
      <c r="E27" s="8">
        <f t="shared" si="0"/>
        <v>75</v>
      </c>
      <c r="F27" s="9">
        <v>148320.79999999999</v>
      </c>
      <c r="G27" s="8">
        <f t="shared" si="1"/>
        <v>1.7222803544748952</v>
      </c>
    </row>
    <row r="28" spans="1:7" ht="24">
      <c r="A28" s="1" t="s">
        <v>44</v>
      </c>
      <c r="B28" s="4" t="s">
        <v>45</v>
      </c>
      <c r="C28" s="9">
        <v>1634922.4</v>
      </c>
      <c r="D28" s="9">
        <v>579581.4</v>
      </c>
      <c r="E28" s="8">
        <f t="shared" si="0"/>
        <v>35.450086193693352</v>
      </c>
      <c r="F28" s="9">
        <v>75714</v>
      </c>
      <c r="G28" s="8">
        <f t="shared" si="1"/>
        <v>765.48775655757197</v>
      </c>
    </row>
    <row r="29" spans="1:7">
      <c r="A29" s="1" t="s">
        <v>46</v>
      </c>
      <c r="B29" s="4" t="s">
        <v>47</v>
      </c>
      <c r="C29" s="9">
        <v>1204095</v>
      </c>
      <c r="D29" s="9">
        <v>900044.2</v>
      </c>
      <c r="E29" s="8">
        <f t="shared" si="0"/>
        <v>74.748603723128156</v>
      </c>
      <c r="F29" s="9">
        <v>864028.3</v>
      </c>
      <c r="G29" s="8">
        <f t="shared" si="1"/>
        <v>104.16837041101546</v>
      </c>
    </row>
    <row r="30" spans="1:7">
      <c r="A30" s="1" t="s">
        <v>48</v>
      </c>
      <c r="B30" s="4" t="s">
        <v>49</v>
      </c>
      <c r="C30" s="9">
        <v>48255</v>
      </c>
      <c r="D30" s="9">
        <v>47149.5</v>
      </c>
      <c r="E30" s="8">
        <f t="shared" si="0"/>
        <v>97.709045694746649</v>
      </c>
      <c r="F30" s="9">
        <v>0</v>
      </c>
      <c r="G30" s="8">
        <v>0</v>
      </c>
    </row>
    <row r="31" spans="1:7" ht="68.400000000000006">
      <c r="A31" s="3" t="s">
        <v>50</v>
      </c>
      <c r="B31" s="2" t="s">
        <v>51</v>
      </c>
      <c r="C31" s="10">
        <v>0</v>
      </c>
      <c r="D31" s="10">
        <v>1261</v>
      </c>
      <c r="E31" s="7">
        <v>0</v>
      </c>
      <c r="F31" s="10">
        <v>1226</v>
      </c>
      <c r="G31" s="7">
        <f t="shared" si="1"/>
        <v>102.85481239804241</v>
      </c>
    </row>
    <row r="32" spans="1:7" ht="34.200000000000003">
      <c r="A32" s="3" t="s">
        <v>52</v>
      </c>
      <c r="B32" s="2" t="s">
        <v>53</v>
      </c>
      <c r="C32" s="10">
        <v>0</v>
      </c>
      <c r="D32" s="10">
        <v>-28016.799999999999</v>
      </c>
      <c r="E32" s="7">
        <v>0</v>
      </c>
      <c r="F32" s="10">
        <v>-4035.4</v>
      </c>
      <c r="G32" s="7">
        <f t="shared" si="1"/>
        <v>694.27566040541205</v>
      </c>
    </row>
    <row r="34" spans="1:1">
      <c r="A34" s="6"/>
    </row>
  </sheetData>
  <mergeCells count="1">
    <mergeCell ref="A1:G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Ралдугина НЕ</cp:lastModifiedBy>
  <dcterms:created xsi:type="dcterms:W3CDTF">2017-12-11T14:03:53Z</dcterms:created>
  <dcterms:modified xsi:type="dcterms:W3CDTF">2019-10-22T08:20:55Z</dcterms:modified>
</cp:coreProperties>
</file>