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В Совет\Открытый бюджет (рейтинг)\"/>
    </mc:Choice>
  </mc:AlternateContent>
  <bookViews>
    <workbookView xWindow="0" yWindow="0" windowWidth="28800" windowHeight="12330"/>
  </bookViews>
  <sheets>
    <sheet name="РзПр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s="1"/>
  <c r="D7" i="1" s="1"/>
  <c r="E7" i="1" s="1"/>
  <c r="F7" i="1" s="1"/>
  <c r="G7" i="1" s="1"/>
  <c r="H7" i="1" s="1"/>
  <c r="I7" i="1" s="1"/>
  <c r="D8" i="1"/>
  <c r="F8" i="1" s="1"/>
  <c r="E8" i="1"/>
  <c r="G8" i="1"/>
  <c r="H8" i="1"/>
  <c r="I8" i="1"/>
  <c r="F9" i="1"/>
  <c r="F10" i="1"/>
  <c r="F11" i="1"/>
  <c r="F12" i="1"/>
  <c r="F13" i="1"/>
  <c r="F14" i="1"/>
  <c r="D15" i="1"/>
  <c r="F15" i="1" s="1"/>
  <c r="E15" i="1"/>
  <c r="G15" i="1"/>
  <c r="H15" i="1"/>
  <c r="I15" i="1"/>
  <c r="F16" i="1"/>
  <c r="D17" i="1"/>
  <c r="E17" i="1"/>
  <c r="F17" i="1" s="1"/>
  <c r="G17" i="1"/>
  <c r="H17" i="1"/>
  <c r="I17" i="1"/>
  <c r="F18" i="1"/>
  <c r="F19" i="1"/>
  <c r="D20" i="1"/>
  <c r="E20" i="1"/>
  <c r="F20" i="1" s="1"/>
  <c r="G20" i="1"/>
  <c r="H20" i="1"/>
  <c r="I20" i="1"/>
  <c r="F21" i="1"/>
  <c r="F22" i="1"/>
  <c r="F23" i="1"/>
  <c r="F24" i="1"/>
  <c r="D25" i="1"/>
  <c r="E25" i="1"/>
  <c r="F25" i="1"/>
  <c r="G25" i="1"/>
  <c r="H25" i="1"/>
  <c r="I25" i="1"/>
  <c r="F26" i="1"/>
  <c r="F27" i="1"/>
  <c r="F28" i="1"/>
  <c r="D29" i="1"/>
  <c r="E29" i="1"/>
  <c r="F29" i="1"/>
  <c r="G29" i="1"/>
  <c r="H29" i="1"/>
  <c r="I29" i="1"/>
  <c r="F30" i="1"/>
  <c r="D31" i="1"/>
  <c r="F31" i="1" s="1"/>
  <c r="E31" i="1"/>
  <c r="G31" i="1"/>
  <c r="H31" i="1"/>
  <c r="I31" i="1"/>
  <c r="F32" i="1"/>
  <c r="F33" i="1"/>
  <c r="F34" i="1"/>
  <c r="F35" i="1"/>
  <c r="F36" i="1"/>
  <c r="F37" i="1"/>
  <c r="D38" i="1"/>
  <c r="F38" i="1" s="1"/>
  <c r="E38" i="1"/>
  <c r="G38" i="1"/>
  <c r="H38" i="1"/>
  <c r="I38" i="1"/>
  <c r="F39" i="1"/>
  <c r="F40" i="1"/>
  <c r="D41" i="1"/>
  <c r="E41" i="1"/>
  <c r="F41" i="1"/>
  <c r="G41" i="1"/>
  <c r="H41" i="1"/>
  <c r="I41" i="1"/>
  <c r="F42" i="1"/>
  <c r="F43" i="1"/>
  <c r="D44" i="1"/>
  <c r="E44" i="1"/>
  <c r="F44" i="1"/>
  <c r="G44" i="1"/>
  <c r="H44" i="1"/>
  <c r="I44" i="1"/>
  <c r="F45" i="1"/>
  <c r="F46" i="1"/>
  <c r="F47" i="1"/>
  <c r="D48" i="1"/>
  <c r="E48" i="1"/>
  <c r="F48" i="1"/>
  <c r="G48" i="1"/>
  <c r="H48" i="1"/>
  <c r="I48" i="1"/>
  <c r="F49" i="1"/>
  <c r="F50" i="1"/>
  <c r="F51" i="1"/>
  <c r="D52" i="1"/>
  <c r="E52" i="1"/>
  <c r="F52" i="1" s="1"/>
  <c r="G52" i="1"/>
  <c r="H52" i="1"/>
  <c r="I52" i="1"/>
  <c r="F53" i="1"/>
  <c r="D54" i="1" l="1"/>
  <c r="I54" i="1"/>
  <c r="H54" i="1"/>
  <c r="G54" i="1"/>
  <c r="E54" i="1"/>
  <c r="F54" i="1" s="1"/>
</calcChain>
</file>

<file path=xl/sharedStrings.xml><?xml version="1.0" encoding="utf-8"?>
<sst xmlns="http://schemas.openxmlformats.org/spreadsheetml/2006/main" count="153" uniqueCount="75">
  <si>
    <t>Х</t>
  </si>
  <si>
    <t>Итого расходов:</t>
  </si>
  <si>
    <t>01</t>
  </si>
  <si>
    <t>13</t>
  </si>
  <si>
    <t>Обслуживание внутреннего государственного и муниципального долга</t>
  </si>
  <si>
    <t>00</t>
  </si>
  <si>
    <t>Обслуживание государственного и муниципального долга</t>
  </si>
  <si>
    <t>04</t>
  </si>
  <si>
    <t>12</t>
  </si>
  <si>
    <t>Другие вопросы в области средств массовой информации</t>
  </si>
  <si>
    <t>02</t>
  </si>
  <si>
    <t>Периодическая печать и издательства</t>
  </si>
  <si>
    <t>Телевидение и радиовещание</t>
  </si>
  <si>
    <t>Средства массовой информации</t>
  </si>
  <si>
    <t>05</t>
  </si>
  <si>
    <t>11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</si>
  <si>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</si>
  <si>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</si>
  <si>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</si>
  <si>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</si>
  <si>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03</t>
  </si>
  <si>
    <t>10</t>
  </si>
  <si>
    <t>Социальное обеспечение населения</t>
  </si>
  <si>
    <t>Пенсионное обеспечение</t>
  </si>
  <si>
    <t>Социальная политика</t>
  </si>
  <si>
    <t>08</t>
  </si>
  <si>
    <t>Другие вопросы в области культуры, кинематографии</t>
  </si>
  <si>
    <t>Культура</t>
  </si>
  <si>
    <t>09</t>
  </si>
  <si>
    <t>07</t>
  </si>
  <si>
    <t>Другие вопросы в области образования</t>
  </si>
  <si>
    <t>Молодежная политика и оздоровление детей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</si>
  <si>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</si>
  <si>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</si>
  <si>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</si>
  <si>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</si>
  <si>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</si>
  <si>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06</t>
  </si>
  <si>
    <t>Другие вопросы в области охраны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</si>
  <si>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</si>
  <si>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</si>
  <si>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</si>
  <si>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</si>
  <si>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</si>
  <si>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</si>
  <si>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хозяйство(дорожные фонды)</t>
  </si>
  <si>
    <t>Транспорт</t>
  </si>
  <si>
    <t>Национальная экономика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</si>
  <si>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</si>
  <si>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</si>
  <si>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</si>
  <si>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</si>
  <si>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</si>
  <si>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</si>
  <si>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</si>
  <si>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</si>
  <si>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</si>
  <si>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</si>
  <si>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</si>
  <si>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</si>
  <si>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</si>
  <si>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1</t>
  </si>
  <si>
    <t>2021 год</t>
  </si>
  <si>
    <t>2020 год</t>
  </si>
  <si>
    <t>Плановый период</t>
  </si>
  <si>
    <t>2019 год</t>
  </si>
  <si>
    <t>% исполнения</t>
  </si>
  <si>
    <t>Утверждено Решением о бюджете на 15.11.2018 года</t>
  </si>
  <si>
    <t>Подраздел</t>
  </si>
  <si>
    <t>Раздел</t>
  </si>
  <si>
    <t xml:space="preserve">Наименование </t>
  </si>
  <si>
    <t>Ед. измерения: тыс. рублей</t>
  </si>
  <si>
    <t>Сведения о расходах бюджета по разделам и подразделам классификации расходов на очередной финансовый год и плановый период в сравнии с ожидаемым исполнением текущего года</t>
  </si>
  <si>
    <t>Культура и кинематография</t>
  </si>
  <si>
    <r>
      <t xml:space="preserve">Ожидаемое исполнение за </t>
    </r>
    <r>
      <rPr>
        <b/>
        <sz val="11"/>
        <color theme="1"/>
        <rFont val="Times New Roman"/>
        <family val="1"/>
        <charset val="204"/>
      </rPr>
      <t>2018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</si>
</sst>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wrapText="1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wrapText="1"/>
    </xf>
    <xf numFmtId="164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wrapText="1"/>
    </xf>
    <xf numFmtId="165" fontId="4" fillId="4" borderId="1" xfId="1" applyNumberFormat="1" applyFont="1" applyFill="1" applyBorder="1" applyAlignment="1" applyProtection="1">
      <alignment horizontal="left" vertical="center" wrapText="1"/>
      <protection hidden="1"/>
    </xf>
    <xf numFmtId="0" fontId="1" fillId="4" borderId="0" xfId="0" applyFont="1" applyFill="1"/>
    <xf numFmtId="164" fontId="1" fillId="4" borderId="1" xfId="0" applyNumberFormat="1" applyFont="1" applyFill="1" applyBorder="1"/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 wrapText="1"/>
    </xf>
    <xf numFmtId="0" fontId="2" fillId="0" borderId="0" xfId="0" applyFont="1"/>
    <xf numFmtId="49" fontId="2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/>
    <xf numFmtId="0" fontId="2" fillId="5" borderId="1" xfId="0" applyFont="1" applyFill="1" applyBorder="1" applyAlignment="1">
      <alignment horizont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/>
    <xf numFmtId="0" fontId="2" fillId="6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D54" sqref="D54"/>
    </sheetView>
  </sheetViews>
  <sheetFormatPr defaultRowHeight="15" x14ac:dyDescent="0.25"/>
  <cols>
    <col min="1" max="1" width="46.85546875" style="3" customWidth="1"/>
    <col min="2" max="2" width="8.7109375" style="2" customWidth="1"/>
    <col min="3" max="3" width="10.85546875" style="2" customWidth="1"/>
    <col min="4" max="4" width="16.140625" style="1" customWidth="1"/>
    <col min="5" max="6" width="14.28515625" style="1" customWidth="1"/>
    <col min="7" max="7" width="14.42578125" style="1" customWidth="1"/>
    <col min="8" max="8" width="11.85546875" style="1" bestFit="1" customWidth="1"/>
    <col min="9" max="9" width="11.85546875" style="1" customWidth="1"/>
    <col min="10" max="16384" width="9.140625" style="1"/>
  </cols>
  <sheetData>
    <row r="1" spans="1:9" ht="47.25" customHeight="1" x14ac:dyDescent="0.25">
      <c r="A1" s="27" t="s">
        <v>72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2"/>
      <c r="B2" s="22"/>
      <c r="C2" s="22"/>
      <c r="D2" s="21"/>
      <c r="E2" s="21"/>
      <c r="F2" s="21"/>
      <c r="G2" s="21"/>
      <c r="H2" s="21"/>
      <c r="I2" s="21"/>
    </row>
    <row r="3" spans="1:9" x14ac:dyDescent="0.25">
      <c r="A3" s="23" t="s">
        <v>71</v>
      </c>
    </row>
    <row r="5" spans="1:9" ht="60" customHeight="1" x14ac:dyDescent="0.25">
      <c r="A5" s="25" t="s">
        <v>70</v>
      </c>
      <c r="B5" s="25" t="s">
        <v>69</v>
      </c>
      <c r="C5" s="25" t="s">
        <v>68</v>
      </c>
      <c r="D5" s="28" t="s">
        <v>67</v>
      </c>
      <c r="E5" s="28" t="s">
        <v>74</v>
      </c>
      <c r="F5" s="28" t="s">
        <v>66</v>
      </c>
      <c r="G5" s="31" t="s">
        <v>65</v>
      </c>
      <c r="H5" s="33" t="s">
        <v>64</v>
      </c>
      <c r="I5" s="34"/>
    </row>
    <row r="6" spans="1:9" ht="15.75" customHeight="1" x14ac:dyDescent="0.25">
      <c r="A6" s="26"/>
      <c r="B6" s="30"/>
      <c r="C6" s="26"/>
      <c r="D6" s="29"/>
      <c r="E6" s="29"/>
      <c r="F6" s="29"/>
      <c r="G6" s="32"/>
      <c r="H6" s="24" t="s">
        <v>63</v>
      </c>
      <c r="I6" s="24" t="s">
        <v>62</v>
      </c>
    </row>
    <row r="7" spans="1:9" s="19" customFormat="1" ht="14.25" x14ac:dyDescent="0.2">
      <c r="A7" s="20" t="s">
        <v>61</v>
      </c>
      <c r="B7" s="6">
        <f t="shared" ref="B7:I7" si="0">A7+1</f>
        <v>2</v>
      </c>
      <c r="C7" s="6">
        <f t="shared" si="0"/>
        <v>3</v>
      </c>
      <c r="D7" s="6">
        <f t="shared" si="0"/>
        <v>4</v>
      </c>
      <c r="E7" s="6">
        <f t="shared" si="0"/>
        <v>5</v>
      </c>
      <c r="F7" s="6">
        <f t="shared" si="0"/>
        <v>6</v>
      </c>
      <c r="G7" s="6">
        <f t="shared" si="0"/>
        <v>7</v>
      </c>
      <c r="H7" s="6">
        <f t="shared" si="0"/>
        <v>8</v>
      </c>
      <c r="I7" s="6">
        <f t="shared" si="0"/>
        <v>9</v>
      </c>
    </row>
    <row r="8" spans="1:9" s="19" customFormat="1" ht="14.25" x14ac:dyDescent="0.2">
      <c r="A8" s="13" t="s">
        <v>60</v>
      </c>
      <c r="B8" s="12" t="s">
        <v>2</v>
      </c>
      <c r="C8" s="12" t="s">
        <v>5</v>
      </c>
      <c r="D8" s="11">
        <f>SUM(D9:D14)</f>
        <v>310494.90000000002</v>
      </c>
      <c r="E8" s="11">
        <f>SUM(E9:E14)</f>
        <v>296933.39999999997</v>
      </c>
      <c r="F8" s="11">
        <f t="shared" ref="F8:F54" si="1">E8/D8*100</f>
        <v>95.632295409683039</v>
      </c>
      <c r="G8" s="11">
        <f>SUM(G9:G14)</f>
        <v>411348</v>
      </c>
      <c r="H8" s="11">
        <f>SUM(H9:H14)</f>
        <v>358477.4</v>
      </c>
      <c r="I8" s="11">
        <f>SUM(I9:I14)</f>
        <v>387970.1</v>
      </c>
    </row>
    <row r="9" spans="1:9" ht="45" x14ac:dyDescent="0.25">
      <c r="A9" s="10" t="s">
        <v>59</v>
      </c>
      <c r="B9" s="9" t="s">
        <v>2</v>
      </c>
      <c r="C9" s="9" t="s">
        <v>10</v>
      </c>
      <c r="D9" s="8">
        <v>2133.4</v>
      </c>
      <c r="E9" s="8">
        <v>1733.4</v>
      </c>
      <c r="F9" s="8">
        <f t="shared" si="1"/>
        <v>81.250585919190016</v>
      </c>
      <c r="G9" s="8">
        <v>2134.6999999999998</v>
      </c>
      <c r="H9" s="8">
        <v>2134.6999999999998</v>
      </c>
      <c r="I9" s="8">
        <v>2134.6999999999998</v>
      </c>
    </row>
    <row r="10" spans="1:9" ht="60" x14ac:dyDescent="0.25">
      <c r="A10" s="10" t="s">
        <v>58</v>
      </c>
      <c r="B10" s="9" t="s">
        <v>2</v>
      </c>
      <c r="C10" s="9" t="s">
        <v>20</v>
      </c>
      <c r="D10" s="8">
        <v>4801</v>
      </c>
      <c r="E10" s="8">
        <v>3893.5</v>
      </c>
      <c r="F10" s="8">
        <f t="shared" si="1"/>
        <v>81.097687981670489</v>
      </c>
      <c r="G10" s="8">
        <v>4916.8</v>
      </c>
      <c r="H10" s="8">
        <v>4916.8</v>
      </c>
      <c r="I10" s="8">
        <v>4916.8</v>
      </c>
    </row>
    <row r="11" spans="1:9" ht="60" x14ac:dyDescent="0.25">
      <c r="A11" s="10" t="s">
        <v>57</v>
      </c>
      <c r="B11" s="9" t="s">
        <v>2</v>
      </c>
      <c r="C11" s="9" t="s">
        <v>7</v>
      </c>
      <c r="D11" s="8">
        <v>114421.5</v>
      </c>
      <c r="E11" s="8">
        <v>110369.7</v>
      </c>
      <c r="F11" s="8">
        <f t="shared" si="1"/>
        <v>96.458882290478627</v>
      </c>
      <c r="G11" s="8">
        <v>121445.9</v>
      </c>
      <c r="H11" s="8">
        <v>106338.3</v>
      </c>
      <c r="I11" s="8">
        <v>113573.7</v>
      </c>
    </row>
    <row r="12" spans="1:9" ht="45" x14ac:dyDescent="0.25">
      <c r="A12" s="10" t="s">
        <v>56</v>
      </c>
      <c r="B12" s="9" t="s">
        <v>2</v>
      </c>
      <c r="C12" s="9" t="s">
        <v>37</v>
      </c>
      <c r="D12" s="8">
        <v>19388.099999999999</v>
      </c>
      <c r="E12" s="8">
        <v>19119.5</v>
      </c>
      <c r="F12" s="8">
        <f t="shared" si="1"/>
        <v>98.614614118969897</v>
      </c>
      <c r="G12" s="8">
        <v>19847.900000000001</v>
      </c>
      <c r="H12" s="8">
        <v>19847.599999999999</v>
      </c>
      <c r="I12" s="8">
        <v>19847.3</v>
      </c>
    </row>
    <row r="13" spans="1:9" x14ac:dyDescent="0.25">
      <c r="A13" s="10" t="s">
        <v>55</v>
      </c>
      <c r="B13" s="9" t="s">
        <v>2</v>
      </c>
      <c r="C13" s="9" t="s">
        <v>15</v>
      </c>
      <c r="D13" s="8">
        <v>3000</v>
      </c>
      <c r="E13" s="8">
        <v>0</v>
      </c>
      <c r="F13" s="8">
        <f t="shared" si="1"/>
        <v>0</v>
      </c>
      <c r="G13" s="8">
        <v>1000</v>
      </c>
      <c r="H13" s="8">
        <v>1000</v>
      </c>
      <c r="I13" s="8">
        <v>1000</v>
      </c>
    </row>
    <row r="14" spans="1:9" x14ac:dyDescent="0.25">
      <c r="A14" s="10" t="s">
        <v>54</v>
      </c>
      <c r="B14" s="9" t="s">
        <v>2</v>
      </c>
      <c r="C14" s="9" t="s">
        <v>3</v>
      </c>
      <c r="D14" s="8">
        <v>166750.9</v>
      </c>
      <c r="E14" s="8">
        <v>161817.29999999999</v>
      </c>
      <c r="F14" s="8">
        <f t="shared" si="1"/>
        <v>97.041335309134752</v>
      </c>
      <c r="G14" s="8">
        <v>262002.7</v>
      </c>
      <c r="H14" s="8">
        <v>224240</v>
      </c>
      <c r="I14" s="8">
        <v>246497.6</v>
      </c>
    </row>
    <row r="15" spans="1:9" x14ac:dyDescent="0.25">
      <c r="A15" s="13" t="s">
        <v>53</v>
      </c>
      <c r="B15" s="12" t="s">
        <v>10</v>
      </c>
      <c r="C15" s="12" t="s">
        <v>5</v>
      </c>
      <c r="D15" s="11">
        <f>D16</f>
        <v>1870</v>
      </c>
      <c r="E15" s="11">
        <f>E16</f>
        <v>1867.9</v>
      </c>
      <c r="F15" s="11">
        <f t="shared" si="1"/>
        <v>99.887700534759361</v>
      </c>
      <c r="G15" s="11">
        <f>G16</f>
        <v>1870</v>
      </c>
      <c r="H15" s="11">
        <f>H16</f>
        <v>2300</v>
      </c>
      <c r="I15" s="11">
        <f>I16</f>
        <v>1860</v>
      </c>
    </row>
    <row r="16" spans="1:9" x14ac:dyDescent="0.25">
      <c r="A16" s="10" t="s">
        <v>52</v>
      </c>
      <c r="B16" s="9" t="s">
        <v>10</v>
      </c>
      <c r="C16" s="9" t="s">
        <v>7</v>
      </c>
      <c r="D16" s="8">
        <v>1870</v>
      </c>
      <c r="E16" s="8">
        <v>1867.9</v>
      </c>
      <c r="F16" s="8">
        <f t="shared" si="1"/>
        <v>99.887700534759361</v>
      </c>
      <c r="G16" s="8">
        <v>1870</v>
      </c>
      <c r="H16" s="8">
        <v>2300</v>
      </c>
      <c r="I16" s="8">
        <v>1860</v>
      </c>
    </row>
    <row r="17" spans="1:9" ht="29.25" x14ac:dyDescent="0.25">
      <c r="A17" s="13" t="s">
        <v>51</v>
      </c>
      <c r="B17" s="12" t="s">
        <v>20</v>
      </c>
      <c r="C17" s="12" t="s">
        <v>5</v>
      </c>
      <c r="D17" s="11">
        <f>SUM(D18:D19)</f>
        <v>14125.1</v>
      </c>
      <c r="E17" s="11">
        <f>SUM(E18:E19)</f>
        <v>11155.7</v>
      </c>
      <c r="F17" s="11">
        <f t="shared" si="1"/>
        <v>78.977847944439333</v>
      </c>
      <c r="G17" s="11">
        <f>SUM(G18:G19)</f>
        <v>14255.2</v>
      </c>
      <c r="H17" s="11">
        <f>SUM(H18:H19)</f>
        <v>13712.900000000001</v>
      </c>
      <c r="I17" s="11">
        <f>SUM(I18:I19)</f>
        <v>14112.7</v>
      </c>
    </row>
    <row r="18" spans="1:9" ht="45" x14ac:dyDescent="0.25">
      <c r="A18" s="10" t="s">
        <v>50</v>
      </c>
      <c r="B18" s="9" t="s">
        <v>20</v>
      </c>
      <c r="C18" s="9" t="s">
        <v>28</v>
      </c>
      <c r="D18" s="8">
        <v>9830</v>
      </c>
      <c r="E18" s="8">
        <v>9360.6</v>
      </c>
      <c r="F18" s="8">
        <f t="shared" si="1"/>
        <v>95.224821973550348</v>
      </c>
      <c r="G18" s="8">
        <v>12053.9</v>
      </c>
      <c r="H18" s="8">
        <v>10039.6</v>
      </c>
      <c r="I18" s="8">
        <v>10040.700000000001</v>
      </c>
    </row>
    <row r="19" spans="1:9" ht="45" x14ac:dyDescent="0.25">
      <c r="A19" s="10" t="s">
        <v>49</v>
      </c>
      <c r="B19" s="9" t="s">
        <v>20</v>
      </c>
      <c r="C19" s="9" t="s">
        <v>48</v>
      </c>
      <c r="D19" s="8">
        <v>4295.1000000000004</v>
      </c>
      <c r="E19" s="8">
        <v>1795.1</v>
      </c>
      <c r="F19" s="8">
        <f t="shared" si="1"/>
        <v>41.794137505529548</v>
      </c>
      <c r="G19" s="8">
        <v>2201.3000000000002</v>
      </c>
      <c r="H19" s="8">
        <v>3673.3</v>
      </c>
      <c r="I19" s="8">
        <v>4072</v>
      </c>
    </row>
    <row r="20" spans="1:9" ht="18" customHeight="1" x14ac:dyDescent="0.25">
      <c r="A20" s="13" t="s">
        <v>47</v>
      </c>
      <c r="B20" s="12" t="s">
        <v>7</v>
      </c>
      <c r="C20" s="12" t="s">
        <v>5</v>
      </c>
      <c r="D20" s="11">
        <f>SUM(D21:D24)</f>
        <v>190047.30000000002</v>
      </c>
      <c r="E20" s="11">
        <f>SUM(E21:E24)</f>
        <v>174486.80000000002</v>
      </c>
      <c r="F20" s="11">
        <f t="shared" si="1"/>
        <v>91.81230146389872</v>
      </c>
      <c r="G20" s="11">
        <f>SUM(G21:G24)</f>
        <v>131753</v>
      </c>
      <c r="H20" s="11">
        <f>SUM(H21:H24)</f>
        <v>126824</v>
      </c>
      <c r="I20" s="11">
        <f>SUM(I21:I24)</f>
        <v>128698</v>
      </c>
    </row>
    <row r="21" spans="1:9" s="15" customFormat="1" x14ac:dyDescent="0.25">
      <c r="A21" s="18" t="s">
        <v>46</v>
      </c>
      <c r="B21" s="17" t="s">
        <v>7</v>
      </c>
      <c r="C21" s="17" t="s">
        <v>25</v>
      </c>
      <c r="D21" s="8">
        <v>56990.5</v>
      </c>
      <c r="E21" s="16">
        <v>56897.9</v>
      </c>
      <c r="F21" s="8">
        <f t="shared" si="1"/>
        <v>99.837516779112306</v>
      </c>
      <c r="G21" s="16">
        <v>0</v>
      </c>
      <c r="H21" s="16">
        <v>0</v>
      </c>
      <c r="I21" s="16">
        <v>0</v>
      </c>
    </row>
    <row r="22" spans="1:9" x14ac:dyDescent="0.25">
      <c r="A22" s="14" t="s">
        <v>45</v>
      </c>
      <c r="B22" s="9" t="s">
        <v>7</v>
      </c>
      <c r="C22" s="9" t="s">
        <v>28</v>
      </c>
      <c r="D22" s="8">
        <v>91387.9</v>
      </c>
      <c r="E22" s="8">
        <v>88109.6</v>
      </c>
      <c r="F22" s="8">
        <f t="shared" si="1"/>
        <v>96.412763615314518</v>
      </c>
      <c r="G22" s="8">
        <v>97900</v>
      </c>
      <c r="H22" s="8">
        <v>96900</v>
      </c>
      <c r="I22" s="8">
        <v>96900</v>
      </c>
    </row>
    <row r="23" spans="1:9" x14ac:dyDescent="0.25">
      <c r="A23" s="14" t="s">
        <v>44</v>
      </c>
      <c r="B23" s="9" t="s">
        <v>7</v>
      </c>
      <c r="C23" s="9" t="s">
        <v>21</v>
      </c>
      <c r="D23" s="8">
        <v>14438.7</v>
      </c>
      <c r="E23" s="8">
        <v>10155.200000000001</v>
      </c>
      <c r="F23" s="8">
        <f t="shared" si="1"/>
        <v>70.33320174253916</v>
      </c>
      <c r="G23" s="8">
        <v>14025.6</v>
      </c>
      <c r="H23" s="8">
        <v>13985.6</v>
      </c>
      <c r="I23" s="8">
        <v>13985.6</v>
      </c>
    </row>
    <row r="24" spans="1:9" x14ac:dyDescent="0.25">
      <c r="A24" s="14" t="s">
        <v>43</v>
      </c>
      <c r="B24" s="9" t="s">
        <v>7</v>
      </c>
      <c r="C24" s="9" t="s">
        <v>8</v>
      </c>
      <c r="D24" s="8">
        <v>27230.2</v>
      </c>
      <c r="E24" s="8">
        <v>19324.099999999999</v>
      </c>
      <c r="F24" s="8">
        <f t="shared" si="1"/>
        <v>70.965692503176612</v>
      </c>
      <c r="G24" s="8">
        <v>19827.400000000001</v>
      </c>
      <c r="H24" s="8">
        <v>15938.4</v>
      </c>
      <c r="I24" s="8">
        <v>17812.400000000001</v>
      </c>
    </row>
    <row r="25" spans="1:9" x14ac:dyDescent="0.25">
      <c r="A25" s="13" t="s">
        <v>42</v>
      </c>
      <c r="B25" s="12" t="s">
        <v>14</v>
      </c>
      <c r="C25" s="12" t="s">
        <v>5</v>
      </c>
      <c r="D25" s="11">
        <f>SUM(D26:D28)</f>
        <v>700927.2</v>
      </c>
      <c r="E25" s="11">
        <f>SUM(E26:E28)</f>
        <v>524841.5</v>
      </c>
      <c r="F25" s="11">
        <f t="shared" si="1"/>
        <v>74.878175650766593</v>
      </c>
      <c r="G25" s="11">
        <f>SUM(G26:G28)</f>
        <v>460544.80000000005</v>
      </c>
      <c r="H25" s="11">
        <f>SUM(H26:H28)</f>
        <v>444416.2</v>
      </c>
      <c r="I25" s="11">
        <f>SUM(I26:I28)</f>
        <v>336687.89999999997</v>
      </c>
    </row>
    <row r="26" spans="1:9" x14ac:dyDescent="0.25">
      <c r="A26" s="14" t="s">
        <v>41</v>
      </c>
      <c r="B26" s="9" t="s">
        <v>14</v>
      </c>
      <c r="C26" s="9" t="s">
        <v>2</v>
      </c>
      <c r="D26" s="8">
        <v>144905.60000000001</v>
      </c>
      <c r="E26" s="8">
        <v>55551.5</v>
      </c>
      <c r="F26" s="8">
        <f t="shared" si="1"/>
        <v>38.336337588057326</v>
      </c>
      <c r="G26" s="8">
        <v>155797.6</v>
      </c>
      <c r="H26" s="8">
        <v>154006.1</v>
      </c>
      <c r="I26" s="8">
        <v>63523.3</v>
      </c>
    </row>
    <row r="27" spans="1:9" x14ac:dyDescent="0.25">
      <c r="A27" s="14" t="s">
        <v>40</v>
      </c>
      <c r="B27" s="9" t="s">
        <v>14</v>
      </c>
      <c r="C27" s="9" t="s">
        <v>10</v>
      </c>
      <c r="D27" s="8">
        <v>85041.3</v>
      </c>
      <c r="E27" s="8">
        <v>66239.899999999994</v>
      </c>
      <c r="F27" s="8">
        <f t="shared" si="1"/>
        <v>77.89144803760054</v>
      </c>
      <c r="G27" s="8">
        <v>45563</v>
      </c>
      <c r="H27" s="8">
        <v>37600</v>
      </c>
      <c r="I27" s="8">
        <v>11000</v>
      </c>
    </row>
    <row r="28" spans="1:9" x14ac:dyDescent="0.25">
      <c r="A28" s="14" t="s">
        <v>39</v>
      </c>
      <c r="B28" s="9" t="s">
        <v>14</v>
      </c>
      <c r="C28" s="9" t="s">
        <v>20</v>
      </c>
      <c r="D28" s="8">
        <v>470980.3</v>
      </c>
      <c r="E28" s="8">
        <v>403050.1</v>
      </c>
      <c r="F28" s="8">
        <f t="shared" si="1"/>
        <v>85.57684896799293</v>
      </c>
      <c r="G28" s="8">
        <v>259184.2</v>
      </c>
      <c r="H28" s="8">
        <v>252810.1</v>
      </c>
      <c r="I28" s="8">
        <v>262164.59999999998</v>
      </c>
    </row>
    <row r="29" spans="1:9" x14ac:dyDescent="0.25">
      <c r="A29" s="13"/>
      <c r="B29" s="12" t="s">
        <v>37</v>
      </c>
      <c r="C29" s="12" t="s">
        <v>5</v>
      </c>
      <c r="D29" s="11">
        <f>D30</f>
        <v>400</v>
      </c>
      <c r="E29" s="11">
        <f>E30</f>
        <v>360.7</v>
      </c>
      <c r="F29" s="11">
        <f t="shared" si="1"/>
        <v>90.174999999999997</v>
      </c>
      <c r="G29" s="11">
        <f>G30</f>
        <v>708.4</v>
      </c>
      <c r="H29" s="11">
        <f>H30</f>
        <v>708.4</v>
      </c>
      <c r="I29" s="11">
        <f>I30</f>
        <v>708.4</v>
      </c>
    </row>
    <row r="30" spans="1:9" ht="30" x14ac:dyDescent="0.25">
      <c r="A30" s="10" t="s">
        <v>38</v>
      </c>
      <c r="B30" s="9" t="s">
        <v>37</v>
      </c>
      <c r="C30" s="9" t="s">
        <v>14</v>
      </c>
      <c r="D30" s="8">
        <v>400</v>
      </c>
      <c r="E30" s="8">
        <v>360.7</v>
      </c>
      <c r="F30" s="8">
        <f t="shared" si="1"/>
        <v>90.174999999999997</v>
      </c>
      <c r="G30" s="8">
        <v>708.4</v>
      </c>
      <c r="H30" s="8">
        <v>708.4</v>
      </c>
      <c r="I30" s="8">
        <v>708.4</v>
      </c>
    </row>
    <row r="31" spans="1:9" x14ac:dyDescent="0.25">
      <c r="A31" s="13" t="s">
        <v>36</v>
      </c>
      <c r="B31" s="12" t="s">
        <v>29</v>
      </c>
      <c r="C31" s="12" t="s">
        <v>5</v>
      </c>
      <c r="D31" s="11">
        <f>SUM(D32:D37)</f>
        <v>476155.69999999995</v>
      </c>
      <c r="E31" s="11">
        <f>SUM(E32:E37)</f>
        <v>463876.00000000006</v>
      </c>
      <c r="F31" s="11">
        <f t="shared" si="1"/>
        <v>97.421074661082514</v>
      </c>
      <c r="G31" s="11">
        <f>SUM(G32:G37)</f>
        <v>486987.3</v>
      </c>
      <c r="H31" s="11">
        <f>SUM(H32:H37)</f>
        <v>445246.30000000005</v>
      </c>
      <c r="I31" s="11">
        <f>SUM(I32:I37)</f>
        <v>458385.4</v>
      </c>
    </row>
    <row r="32" spans="1:9" x14ac:dyDescent="0.25">
      <c r="A32" s="14" t="s">
        <v>35</v>
      </c>
      <c r="B32" s="9" t="s">
        <v>29</v>
      </c>
      <c r="C32" s="9" t="s">
        <v>2</v>
      </c>
      <c r="D32" s="8">
        <v>176907.9</v>
      </c>
      <c r="E32" s="8">
        <v>174554.5</v>
      </c>
      <c r="F32" s="8">
        <f t="shared" si="1"/>
        <v>98.669703274980932</v>
      </c>
      <c r="G32" s="8">
        <v>232753.4</v>
      </c>
      <c r="H32" s="8">
        <v>186066.6</v>
      </c>
      <c r="I32" s="8">
        <v>192547</v>
      </c>
    </row>
    <row r="33" spans="1:9" x14ac:dyDescent="0.25">
      <c r="A33" s="14" t="s">
        <v>34</v>
      </c>
      <c r="B33" s="9" t="s">
        <v>29</v>
      </c>
      <c r="C33" s="9" t="s">
        <v>10</v>
      </c>
      <c r="D33" s="8">
        <v>180064.3</v>
      </c>
      <c r="E33" s="8">
        <v>171109.4</v>
      </c>
      <c r="F33" s="8">
        <f t="shared" si="1"/>
        <v>95.026832081650838</v>
      </c>
      <c r="G33" s="8">
        <v>136931.29999999999</v>
      </c>
      <c r="H33" s="8">
        <v>140931.9</v>
      </c>
      <c r="I33" s="8">
        <v>147320.20000000001</v>
      </c>
    </row>
    <row r="34" spans="1:9" x14ac:dyDescent="0.25">
      <c r="A34" s="14" t="s">
        <v>33</v>
      </c>
      <c r="B34" s="9" t="s">
        <v>29</v>
      </c>
      <c r="C34" s="9" t="s">
        <v>20</v>
      </c>
      <c r="D34" s="8">
        <v>92908.5</v>
      </c>
      <c r="E34" s="8">
        <v>92763.199999999997</v>
      </c>
      <c r="F34" s="8">
        <f t="shared" si="1"/>
        <v>99.843609572859322</v>
      </c>
      <c r="G34" s="8">
        <v>96207</v>
      </c>
      <c r="H34" s="8">
        <v>96598.6</v>
      </c>
      <c r="I34" s="8">
        <v>96735.1</v>
      </c>
    </row>
    <row r="35" spans="1:9" ht="25.5" x14ac:dyDescent="0.25">
      <c r="A35" s="14" t="s">
        <v>32</v>
      </c>
      <c r="B35" s="9" t="s">
        <v>29</v>
      </c>
      <c r="C35" s="9" t="s">
        <v>14</v>
      </c>
      <c r="D35" s="8">
        <v>1336.1</v>
      </c>
      <c r="E35" s="8">
        <v>718.6</v>
      </c>
      <c r="F35" s="8">
        <f t="shared" si="1"/>
        <v>53.783399446149247</v>
      </c>
      <c r="G35" s="8">
        <v>1355.9</v>
      </c>
      <c r="H35" s="8">
        <v>1555.9</v>
      </c>
      <c r="I35" s="8">
        <v>1555.9</v>
      </c>
    </row>
    <row r="36" spans="1:9" x14ac:dyDescent="0.25">
      <c r="A36" s="14" t="s">
        <v>31</v>
      </c>
      <c r="B36" s="9" t="s">
        <v>29</v>
      </c>
      <c r="C36" s="9" t="s">
        <v>29</v>
      </c>
      <c r="D36" s="8">
        <v>13759.4</v>
      </c>
      <c r="E36" s="8">
        <v>13759.4</v>
      </c>
      <c r="F36" s="8">
        <f t="shared" si="1"/>
        <v>100</v>
      </c>
      <c r="G36" s="8">
        <v>7925.9</v>
      </c>
      <c r="H36" s="8">
        <v>7886.9</v>
      </c>
      <c r="I36" s="8">
        <v>7996.6</v>
      </c>
    </row>
    <row r="37" spans="1:9" x14ac:dyDescent="0.25">
      <c r="A37" s="14" t="s">
        <v>30</v>
      </c>
      <c r="B37" s="9" t="s">
        <v>29</v>
      </c>
      <c r="C37" s="9" t="s">
        <v>28</v>
      </c>
      <c r="D37" s="8">
        <v>11179.5</v>
      </c>
      <c r="E37" s="8">
        <v>10970.9</v>
      </c>
      <c r="F37" s="8">
        <f t="shared" si="1"/>
        <v>98.134084708618445</v>
      </c>
      <c r="G37" s="8">
        <v>11813.8</v>
      </c>
      <c r="H37" s="8">
        <v>12206.4</v>
      </c>
      <c r="I37" s="8">
        <v>12230.6</v>
      </c>
    </row>
    <row r="38" spans="1:9" x14ac:dyDescent="0.25">
      <c r="A38" s="13" t="s">
        <v>73</v>
      </c>
      <c r="B38" s="12" t="s">
        <v>25</v>
      </c>
      <c r="C38" s="12" t="s">
        <v>5</v>
      </c>
      <c r="D38" s="11">
        <f>SUM(D39:D40)</f>
        <v>235798.1</v>
      </c>
      <c r="E38" s="11">
        <f>SUM(E39:E40)</f>
        <v>231114.8</v>
      </c>
      <c r="F38" s="11">
        <f t="shared" si="1"/>
        <v>98.013851680738725</v>
      </c>
      <c r="G38" s="11">
        <f>SUM(G39:G40)</f>
        <v>258353.80000000002</v>
      </c>
      <c r="H38" s="11">
        <f>SUM(H39:H40)</f>
        <v>258133.80000000002</v>
      </c>
      <c r="I38" s="11">
        <f>SUM(I39:I40)</f>
        <v>270068.5</v>
      </c>
    </row>
    <row r="39" spans="1:9" x14ac:dyDescent="0.25">
      <c r="A39" s="14" t="s">
        <v>27</v>
      </c>
      <c r="B39" s="9" t="s">
        <v>25</v>
      </c>
      <c r="C39" s="9" t="s">
        <v>2</v>
      </c>
      <c r="D39" s="8">
        <v>229640.5</v>
      </c>
      <c r="E39" s="8">
        <v>225038.3</v>
      </c>
      <c r="F39" s="8">
        <f t="shared" si="1"/>
        <v>97.995911000019589</v>
      </c>
      <c r="G39" s="8">
        <v>251360.2</v>
      </c>
      <c r="H39" s="8">
        <v>251140.2</v>
      </c>
      <c r="I39" s="8">
        <v>262753.59999999998</v>
      </c>
    </row>
    <row r="40" spans="1:9" x14ac:dyDescent="0.25">
      <c r="A40" s="14" t="s">
        <v>26</v>
      </c>
      <c r="B40" s="9" t="s">
        <v>25</v>
      </c>
      <c r="C40" s="9" t="s">
        <v>7</v>
      </c>
      <c r="D40" s="8">
        <v>6157.6</v>
      </c>
      <c r="E40" s="8">
        <v>6076.5</v>
      </c>
      <c r="F40" s="8">
        <f t="shared" si="1"/>
        <v>98.682928413667653</v>
      </c>
      <c r="G40" s="8">
        <v>6993.6</v>
      </c>
      <c r="H40" s="8">
        <v>6993.6</v>
      </c>
      <c r="I40" s="8">
        <v>7314.9</v>
      </c>
    </row>
    <row r="41" spans="1:9" x14ac:dyDescent="0.25">
      <c r="A41" s="13" t="s">
        <v>24</v>
      </c>
      <c r="B41" s="12" t="s">
        <v>21</v>
      </c>
      <c r="C41" s="12" t="s">
        <v>5</v>
      </c>
      <c r="D41" s="11">
        <f>SUM(D42:D43)</f>
        <v>21315.5</v>
      </c>
      <c r="E41" s="11">
        <f>SUM(E42:E43)</f>
        <v>20522.7</v>
      </c>
      <c r="F41" s="11">
        <f t="shared" si="1"/>
        <v>96.28064084820906</v>
      </c>
      <c r="G41" s="11">
        <f>SUM(G42:G43)</f>
        <v>28282.5</v>
      </c>
      <c r="H41" s="11">
        <f>SUM(H42:H43)</f>
        <v>27472</v>
      </c>
      <c r="I41" s="11">
        <f>SUM(I42:I43)</f>
        <v>27472</v>
      </c>
    </row>
    <row r="42" spans="1:9" x14ac:dyDescent="0.25">
      <c r="A42" s="14" t="s">
        <v>23</v>
      </c>
      <c r="B42" s="9" t="s">
        <v>21</v>
      </c>
      <c r="C42" s="9" t="s">
        <v>2</v>
      </c>
      <c r="D42" s="8">
        <v>12700</v>
      </c>
      <c r="E42" s="8">
        <v>12700</v>
      </c>
      <c r="F42" s="8">
        <f t="shared" si="1"/>
        <v>100</v>
      </c>
      <c r="G42" s="8">
        <v>14500</v>
      </c>
      <c r="H42" s="8">
        <v>14500</v>
      </c>
      <c r="I42" s="8">
        <v>14500</v>
      </c>
    </row>
    <row r="43" spans="1:9" x14ac:dyDescent="0.25">
      <c r="A43" s="14" t="s">
        <v>22</v>
      </c>
      <c r="B43" s="9" t="s">
        <v>21</v>
      </c>
      <c r="C43" s="9" t="s">
        <v>20</v>
      </c>
      <c r="D43" s="8">
        <v>8615.5</v>
      </c>
      <c r="E43" s="8">
        <v>7822.7</v>
      </c>
      <c r="F43" s="8">
        <f t="shared" si="1"/>
        <v>90.797980384191277</v>
      </c>
      <c r="G43" s="8">
        <v>13782.5</v>
      </c>
      <c r="H43" s="8">
        <v>12972</v>
      </c>
      <c r="I43" s="8">
        <v>12972</v>
      </c>
    </row>
    <row r="44" spans="1:9" x14ac:dyDescent="0.25">
      <c r="A44" s="13" t="s">
        <v>19</v>
      </c>
      <c r="B44" s="12" t="s">
        <v>15</v>
      </c>
      <c r="C44" s="12" t="s">
        <v>5</v>
      </c>
      <c r="D44" s="11">
        <f>SUM(D45:D47)</f>
        <v>118214.9</v>
      </c>
      <c r="E44" s="11">
        <f>SUM(E45:E47)</f>
        <v>117354.8</v>
      </c>
      <c r="F44" s="11">
        <f t="shared" si="1"/>
        <v>99.272426741468294</v>
      </c>
      <c r="G44" s="11">
        <f>SUM(G45:G47)</f>
        <v>107329.79999999999</v>
      </c>
      <c r="H44" s="11">
        <f>SUM(H45:H47)</f>
        <v>106121.00000000001</v>
      </c>
      <c r="I44" s="11">
        <f>SUM(I45:I47)</f>
        <v>106295.9</v>
      </c>
    </row>
    <row r="45" spans="1:9" x14ac:dyDescent="0.25">
      <c r="A45" s="14" t="s">
        <v>18</v>
      </c>
      <c r="B45" s="9" t="s">
        <v>15</v>
      </c>
      <c r="C45" s="9" t="s">
        <v>2</v>
      </c>
      <c r="D45" s="8">
        <v>39364.1</v>
      </c>
      <c r="E45" s="8">
        <v>39363.199999999997</v>
      </c>
      <c r="F45" s="8">
        <f t="shared" si="1"/>
        <v>99.997713652795312</v>
      </c>
      <c r="G45" s="8">
        <v>39595.9</v>
      </c>
      <c r="H45" s="8">
        <v>34765.9</v>
      </c>
      <c r="I45" s="8">
        <v>34812.699999999997</v>
      </c>
    </row>
    <row r="46" spans="1:9" x14ac:dyDescent="0.25">
      <c r="A46" s="14" t="s">
        <v>17</v>
      </c>
      <c r="B46" s="9" t="s">
        <v>15</v>
      </c>
      <c r="C46" s="9" t="s">
        <v>10</v>
      </c>
      <c r="D46" s="8">
        <v>71095.7</v>
      </c>
      <c r="E46" s="8">
        <v>70621.8</v>
      </c>
      <c r="F46" s="8">
        <f t="shared" si="1"/>
        <v>99.333433667577651</v>
      </c>
      <c r="G46" s="8">
        <v>60091</v>
      </c>
      <c r="H46" s="8">
        <v>63318.3</v>
      </c>
      <c r="I46" s="8">
        <v>63435.6</v>
      </c>
    </row>
    <row r="47" spans="1:9" ht="25.5" x14ac:dyDescent="0.25">
      <c r="A47" s="14" t="s">
        <v>16</v>
      </c>
      <c r="B47" s="9" t="s">
        <v>15</v>
      </c>
      <c r="C47" s="9" t="s">
        <v>14</v>
      </c>
      <c r="D47" s="8">
        <v>7755.1</v>
      </c>
      <c r="E47" s="8">
        <v>7369.8</v>
      </c>
      <c r="F47" s="8">
        <f t="shared" si="1"/>
        <v>95.03165658727805</v>
      </c>
      <c r="G47" s="8">
        <v>7642.9</v>
      </c>
      <c r="H47" s="8">
        <v>8036.8</v>
      </c>
      <c r="I47" s="8">
        <v>8047.6</v>
      </c>
    </row>
    <row r="48" spans="1:9" x14ac:dyDescent="0.25">
      <c r="A48" s="13" t="s">
        <v>13</v>
      </c>
      <c r="B48" s="12" t="s">
        <v>8</v>
      </c>
      <c r="C48" s="12" t="s">
        <v>5</v>
      </c>
      <c r="D48" s="11">
        <f>SUM(D49:D51)</f>
        <v>17067.5</v>
      </c>
      <c r="E48" s="11">
        <f>SUM(E49:E51)</f>
        <v>16037.500000000002</v>
      </c>
      <c r="F48" s="11">
        <f t="shared" si="1"/>
        <v>93.965138420975549</v>
      </c>
      <c r="G48" s="11">
        <f>SUM(G49:G51)</f>
        <v>16370.1</v>
      </c>
      <c r="H48" s="11">
        <f>SUM(H49:H51)</f>
        <v>16370.1</v>
      </c>
      <c r="I48" s="11">
        <f>SUM(I49:I51)</f>
        <v>16380.3</v>
      </c>
    </row>
    <row r="49" spans="1:9" x14ac:dyDescent="0.25">
      <c r="A49" s="14" t="s">
        <v>12</v>
      </c>
      <c r="B49" s="9" t="s">
        <v>8</v>
      </c>
      <c r="C49" s="9" t="s">
        <v>2</v>
      </c>
      <c r="D49" s="8">
        <v>3714.7</v>
      </c>
      <c r="E49" s="8">
        <v>3714.7</v>
      </c>
      <c r="F49" s="8">
        <f t="shared" si="1"/>
        <v>100</v>
      </c>
      <c r="G49" s="8">
        <v>5164.1000000000004</v>
      </c>
      <c r="H49" s="8">
        <v>5164.1000000000004</v>
      </c>
      <c r="I49" s="8">
        <v>5174.3</v>
      </c>
    </row>
    <row r="50" spans="1:9" x14ac:dyDescent="0.25">
      <c r="A50" s="14" t="s">
        <v>11</v>
      </c>
      <c r="B50" s="9" t="s">
        <v>8</v>
      </c>
      <c r="C50" s="9" t="s">
        <v>10</v>
      </c>
      <c r="D50" s="8">
        <v>11380.7</v>
      </c>
      <c r="E50" s="8">
        <v>10350.700000000001</v>
      </c>
      <c r="F50" s="8">
        <f t="shared" si="1"/>
        <v>90.949590095512576</v>
      </c>
      <c r="G50" s="8">
        <v>9240.7999999999993</v>
      </c>
      <c r="H50" s="8">
        <v>9240.7999999999993</v>
      </c>
      <c r="I50" s="8">
        <v>9240.7999999999993</v>
      </c>
    </row>
    <row r="51" spans="1:9" ht="25.5" x14ac:dyDescent="0.25">
      <c r="A51" s="14" t="s">
        <v>9</v>
      </c>
      <c r="B51" s="9" t="s">
        <v>8</v>
      </c>
      <c r="C51" s="9" t="s">
        <v>7</v>
      </c>
      <c r="D51" s="8">
        <v>1972.1</v>
      </c>
      <c r="E51" s="8">
        <v>1972.1</v>
      </c>
      <c r="F51" s="8">
        <f t="shared" si="1"/>
        <v>100</v>
      </c>
      <c r="G51" s="8">
        <v>1965.2</v>
      </c>
      <c r="H51" s="8">
        <v>1965.2</v>
      </c>
      <c r="I51" s="8">
        <v>1965.2</v>
      </c>
    </row>
    <row r="52" spans="1:9" ht="29.25" x14ac:dyDescent="0.25">
      <c r="A52" s="13" t="s">
        <v>6</v>
      </c>
      <c r="B52" s="12" t="s">
        <v>3</v>
      </c>
      <c r="C52" s="12" t="s">
        <v>5</v>
      </c>
      <c r="D52" s="11">
        <f>D53</f>
        <v>1607</v>
      </c>
      <c r="E52" s="11">
        <f>E53</f>
        <v>1607</v>
      </c>
      <c r="F52" s="11">
        <f t="shared" si="1"/>
        <v>100</v>
      </c>
      <c r="G52" s="11">
        <f>G53</f>
        <v>12042.9</v>
      </c>
      <c r="H52" s="11">
        <f>H53</f>
        <v>12075.9</v>
      </c>
      <c r="I52" s="11">
        <f>I53</f>
        <v>12042.9</v>
      </c>
    </row>
    <row r="53" spans="1:9" ht="30" x14ac:dyDescent="0.25">
      <c r="A53" s="10" t="s">
        <v>4</v>
      </c>
      <c r="B53" s="9" t="s">
        <v>3</v>
      </c>
      <c r="C53" s="9" t="s">
        <v>2</v>
      </c>
      <c r="D53" s="8">
        <v>1607</v>
      </c>
      <c r="E53" s="8">
        <v>1607</v>
      </c>
      <c r="F53" s="8">
        <f t="shared" si="1"/>
        <v>100</v>
      </c>
      <c r="G53" s="8">
        <v>12042.9</v>
      </c>
      <c r="H53" s="8">
        <v>12075.9</v>
      </c>
      <c r="I53" s="8">
        <v>12042.9</v>
      </c>
    </row>
    <row r="54" spans="1:9" x14ac:dyDescent="0.25">
      <c r="A54" s="7" t="s">
        <v>1</v>
      </c>
      <c r="B54" s="6" t="s">
        <v>0</v>
      </c>
      <c r="C54" s="6" t="s">
        <v>0</v>
      </c>
      <c r="D54" s="4">
        <f>D52+D48+D44+D41+D38+D31+D29+D25+D20+D17+D15+D8</f>
        <v>2088023.2000000002</v>
      </c>
      <c r="E54" s="4">
        <f>E52+E48+E44+E41+E38+E31+E29+E25+E20+E17+E15+E8</f>
        <v>1860158.7999999998</v>
      </c>
      <c r="F54" s="5">
        <f t="shared" si="1"/>
        <v>89.087075277707626</v>
      </c>
      <c r="G54" s="4">
        <f>G52+G48+G44+G41+G38+G31+G29+G25+G20+G17+G15+G8</f>
        <v>1929845.8</v>
      </c>
      <c r="H54" s="4">
        <f>H52+H48+H44+H41+H38+H31+H29+H25+H20+H17+H15+H8</f>
        <v>1811858</v>
      </c>
      <c r="I54" s="4">
        <f>I52+I48+I44+I41+I38+I31+I29+I25+I20+I17+I15+I8</f>
        <v>1760682.1</v>
      </c>
    </row>
  </sheetData>
  <mergeCells count="9">
    <mergeCell ref="A5:A6"/>
    <mergeCell ref="A1:I1"/>
    <mergeCell ref="F5:F6"/>
    <mergeCell ref="B5:B6"/>
    <mergeCell ref="C5:C6"/>
    <mergeCell ref="D5:D6"/>
    <mergeCell ref="E5:E6"/>
    <mergeCell ref="G5:G6"/>
    <mergeCell ref="H5:I5"/>
  </mergeCells>
  <pageMargins left="0.11811023622047245" right="0.31496062992125984" top="0.15748031496062992" bottom="0.35433070866141736" header="0.31496062992125984" footer="0.31496062992125984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РзПрз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2018-11-16T06:21:15Z</dcterms:created>
  <dcterms:modified xsi:type="dcterms:W3CDTF">2018-11-16T06:45:34Z</dcterms:modified>
</cp:coreProperties>
</file>