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1 год\Уточнение октябрь (6)\Приложения (октябрь)\"/>
    </mc:Choice>
  </mc:AlternateContent>
  <bookViews>
    <workbookView xWindow="1950" yWindow="975" windowWidth="25470" windowHeight="14625"/>
  </bookViews>
  <sheets>
    <sheet name="№ 10 Вн.заимст 2021-2023 (окт)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1" l="1"/>
  <c r="C24" i="1" l="1"/>
  <c r="C35" i="1" l="1"/>
  <c r="E33" i="1" l="1"/>
  <c r="C33" i="1" l="1"/>
  <c r="H26" i="1" l="1"/>
  <c r="E35" i="1" l="1"/>
  <c r="C26" i="1" l="1"/>
  <c r="E24" i="1" s="1"/>
  <c r="D33" i="1" l="1"/>
  <c r="D35" i="1" s="1"/>
  <c r="E26" i="1"/>
  <c r="G26" i="1" l="1"/>
</calcChain>
</file>

<file path=xl/sharedStrings.xml><?xml version="1.0" encoding="utf-8"?>
<sst xmlns="http://schemas.openxmlformats.org/spreadsheetml/2006/main" count="47" uniqueCount="32">
  <si>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</si>
  <si>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</si>
  <si>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</si>
  <si>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</si>
  <si>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</si>
  <si>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</si>
  <si>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</si>
  <si>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</si>
  <si>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</si>
  <si>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</si>
  <si>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</si>
  <si>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</si>
  <si>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2021 год</t>
  </si>
  <si>
    <t>2022 год</t>
  </si>
  <si>
    <t>Итого: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</si>
  <si>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</si>
  <si>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</si>
  <si>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годов"</t>
  </si>
  <si>
    <t>на 2021 год и плановый период 2022 и 2023 годов</t>
  </si>
  <si>
    <t xml:space="preserve">Программа муниципальных внутренних заимствований </t>
  </si>
  <si>
    <t>2023 год</t>
  </si>
  <si>
    <t xml:space="preserve">к решению Совета депутатов </t>
  </si>
  <si>
    <t>Приложение № 7</t>
  </si>
  <si>
    <t xml:space="preserve">от   "10" декабря  2020 года № 512/59      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</si>
  <si>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</si>
  <si>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</si>
  <si>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</si>
  <si>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</si>
  <si>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до 1 года</t>
  </si>
  <si>
    <t>Х</t>
  </si>
  <si>
    <t>до 4-х лет</t>
  </si>
  <si>
    <t>от "  " октября 2021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</si>
</sst>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50">
    <xf numFmtId="0" fontId="0" fillId="0" borderId="0" xfId="0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4" fontId="24" fillId="0" borderId="0" xfId="0" applyNumberFormat="1" applyFont="1"/>
    <xf numFmtId="0" fontId="28" fillId="0" borderId="0" xfId="0" applyFont="1"/>
    <xf numFmtId="164" fontId="29" fillId="0" borderId="0" xfId="0" applyNumberFormat="1" applyFont="1" applyAlignment="1">
      <alignment vertical="center" wrapText="1"/>
    </xf>
    <xf numFmtId="4" fontId="27" fillId="0" borderId="0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9" borderId="0" xfId="0" applyFont="1" applyFill="1" applyBorder="1"/>
    <xf numFmtId="0" fontId="27" fillId="29" borderId="0" xfId="0" applyFont="1" applyFill="1" applyBorder="1" applyAlignment="1">
      <alignment horizontal="center" vertical="center"/>
    </xf>
    <xf numFmtId="4" fontId="24" fillId="29" borderId="0" xfId="0" applyNumberFormat="1" applyFont="1" applyFill="1" applyBorder="1" applyAlignment="1">
      <alignment horizontal="right" vertical="center" wrapText="1"/>
    </xf>
    <xf numFmtId="4" fontId="24" fillId="29" borderId="0" xfId="0" applyNumberFormat="1" applyFont="1" applyFill="1" applyBorder="1" applyAlignment="1">
      <alignment horizontal="right" vertical="center"/>
    </xf>
    <xf numFmtId="4" fontId="28" fillId="29" borderId="0" xfId="0" applyNumberFormat="1" applyFont="1" applyFill="1" applyBorder="1" applyAlignment="1">
      <alignment horizontal="right" wrapText="1"/>
    </xf>
    <xf numFmtId="0" fontId="27" fillId="29" borderId="0" xfId="0" applyFont="1" applyFill="1" applyBorder="1" applyAlignment="1">
      <alignment vertical="center" wrapText="1"/>
    </xf>
    <xf numFmtId="0" fontId="24" fillId="29" borderId="0" xfId="0" applyFont="1" applyFill="1" applyBorder="1"/>
    <xf numFmtId="0" fontId="28" fillId="29" borderId="0" xfId="0" applyFont="1" applyFill="1" applyBorder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0" fontId="24" fillId="0" borderId="0" xfId="0" applyFont="1" applyAlignment="1">
      <alignment horizontal="right"/>
    </xf>
    <xf numFmtId="0" fontId="2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164" fontId="29" fillId="0" borderId="0" xfId="0" applyNumberFormat="1" applyFont="1" applyAlignment="1">
      <alignment horizontal="right" vertical="center" wrapText="1"/>
    </xf>
    <xf numFmtId="0" fontId="27" fillId="27" borderId="1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 wrapText="1"/>
    </xf>
    <xf numFmtId="0" fontId="27" fillId="28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I43"/>
  <sheetViews>
    <sheetView tabSelected="1" workbookViewId="0">
      <selection activeCell="G25" sqref="G25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9" x14ac:dyDescent="0.2">
      <c r="C1" s="38" t="s">
        <v>22</v>
      </c>
      <c r="D1" s="38"/>
      <c r="E1" s="38"/>
      <c r="F1" s="38"/>
      <c r="G1" s="38"/>
      <c r="H1" s="38"/>
    </row>
    <row r="2" spans="1:9" ht="12.75" customHeight="1" x14ac:dyDescent="0.2">
      <c r="C2" s="42" t="s">
        <v>21</v>
      </c>
      <c r="D2" s="42"/>
      <c r="E2" s="42"/>
      <c r="F2" s="42"/>
      <c r="G2" s="42"/>
      <c r="H2" s="42"/>
      <c r="I2" s="9"/>
    </row>
    <row r="3" spans="1:9" x14ac:dyDescent="0.2">
      <c r="C3" s="38" t="s">
        <v>15</v>
      </c>
      <c r="D3" s="38"/>
      <c r="E3" s="38"/>
      <c r="F3" s="38"/>
      <c r="G3" s="38"/>
      <c r="H3" s="38"/>
    </row>
    <row r="4" spans="1:9" x14ac:dyDescent="0.2">
      <c r="C4" s="38" t="s">
        <v>31</v>
      </c>
      <c r="D4" s="38"/>
      <c r="E4" s="38"/>
      <c r="F4" s="38"/>
      <c r="G4" s="38"/>
      <c r="H4" s="38"/>
    </row>
    <row r="6" spans="1:9" x14ac:dyDescent="0.2">
      <c r="C6" s="38" t="s">
        <v>11</v>
      </c>
      <c r="D6" s="38"/>
      <c r="E6" s="38"/>
      <c r="F6" s="38"/>
      <c r="G6" s="38"/>
      <c r="H6" s="38"/>
    </row>
    <row r="7" spans="1:9" x14ac:dyDescent="0.2">
      <c r="C7" s="38" t="s">
        <v>0</v>
      </c>
      <c r="D7" s="38"/>
      <c r="E7" s="38"/>
      <c r="F7" s="38"/>
      <c r="G7" s="38"/>
      <c r="H7" s="38"/>
    </row>
    <row r="8" spans="1:9" x14ac:dyDescent="0.2">
      <c r="C8" s="38" t="s">
        <v>15</v>
      </c>
      <c r="D8" s="38"/>
      <c r="E8" s="38"/>
      <c r="F8" s="38"/>
      <c r="G8" s="38"/>
      <c r="H8" s="38"/>
    </row>
    <row r="9" spans="1:9" x14ac:dyDescent="0.2">
      <c r="C9" s="38" t="s">
        <v>23</v>
      </c>
      <c r="D9" s="38"/>
      <c r="E9" s="38"/>
      <c r="F9" s="38"/>
      <c r="G9" s="38"/>
      <c r="H9" s="38"/>
    </row>
    <row r="10" spans="1:9" ht="13.15" customHeight="1" x14ac:dyDescent="0.2">
      <c r="B10" s="2"/>
      <c r="C10" s="44" t="s">
        <v>16</v>
      </c>
      <c r="D10" s="44"/>
      <c r="E10" s="44"/>
      <c r="F10" s="44"/>
      <c r="G10" s="44"/>
      <c r="H10" s="44"/>
    </row>
    <row r="11" spans="1:9" ht="12.75" customHeight="1" x14ac:dyDescent="0.2">
      <c r="B11" s="2"/>
      <c r="C11" s="44" t="s">
        <v>17</v>
      </c>
      <c r="D11" s="44"/>
      <c r="E11" s="44"/>
      <c r="F11" s="44"/>
      <c r="G11" s="44"/>
      <c r="H11" s="44"/>
    </row>
    <row r="12" spans="1:9" x14ac:dyDescent="0.2">
      <c r="C12" s="3"/>
      <c r="D12" s="12"/>
    </row>
    <row r="14" spans="1:9" s="4" customFormat="1" ht="15" x14ac:dyDescent="0.25">
      <c r="A14" s="39" t="s">
        <v>19</v>
      </c>
      <c r="B14" s="39"/>
      <c r="C14" s="39"/>
      <c r="D14" s="39"/>
      <c r="E14" s="39"/>
      <c r="F14" s="39"/>
      <c r="G14" s="39"/>
    </row>
    <row r="15" spans="1:9" s="4" customFormat="1" ht="15" x14ac:dyDescent="0.25">
      <c r="A15" s="39" t="s">
        <v>15</v>
      </c>
      <c r="B15" s="39"/>
      <c r="C15" s="39"/>
      <c r="D15" s="39"/>
      <c r="E15" s="39"/>
      <c r="F15" s="39"/>
      <c r="G15" s="39"/>
    </row>
    <row r="16" spans="1:9" s="4" customFormat="1" ht="15" x14ac:dyDescent="0.25">
      <c r="A16" s="39" t="s">
        <v>18</v>
      </c>
      <c r="B16" s="39"/>
      <c r="C16" s="39"/>
      <c r="D16" s="39"/>
      <c r="E16" s="39"/>
      <c r="F16" s="39"/>
      <c r="G16" s="39"/>
    </row>
    <row r="17" spans="1:8" x14ac:dyDescent="0.2">
      <c r="A17" s="41"/>
      <c r="B17" s="41"/>
      <c r="C17" s="41"/>
      <c r="D17" s="14"/>
    </row>
    <row r="18" spans="1:8" ht="13.5" customHeight="1" x14ac:dyDescent="0.25">
      <c r="A18" s="40" t="s">
        <v>1</v>
      </c>
      <c r="B18" s="40"/>
      <c r="C18" s="40"/>
      <c r="D18" s="40"/>
      <c r="E18" s="40"/>
      <c r="F18" s="40"/>
      <c r="G18" s="40"/>
    </row>
    <row r="19" spans="1:8" ht="13.5" x14ac:dyDescent="0.25">
      <c r="A19" s="5"/>
      <c r="B19" s="5"/>
      <c r="C19" s="5"/>
      <c r="D19" s="13"/>
    </row>
    <row r="20" spans="1:8" s="6" customFormat="1" ht="12.75" customHeight="1" x14ac:dyDescent="0.2">
      <c r="A20" s="6" t="s">
        <v>2</v>
      </c>
      <c r="C20" s="10"/>
      <c r="D20" s="10"/>
    </row>
    <row r="21" spans="1:8" s="6" customFormat="1" ht="12.75" customHeight="1" x14ac:dyDescent="0.2">
      <c r="A21" s="47" t="s">
        <v>3</v>
      </c>
      <c r="B21" s="47" t="s">
        <v>4</v>
      </c>
      <c r="C21" s="43" t="s">
        <v>9</v>
      </c>
      <c r="D21" s="43"/>
      <c r="E21" s="43"/>
      <c r="F21" s="43"/>
      <c r="G21" s="43"/>
      <c r="H21" s="43"/>
    </row>
    <row r="22" spans="1:8" s="6" customFormat="1" ht="21.75" customHeight="1" x14ac:dyDescent="0.2">
      <c r="A22" s="48"/>
      <c r="B22" s="48"/>
      <c r="C22" s="45" t="s">
        <v>12</v>
      </c>
      <c r="D22" s="45"/>
      <c r="E22" s="46" t="s">
        <v>13</v>
      </c>
      <c r="F22" s="46"/>
      <c r="G22" s="46" t="s">
        <v>20</v>
      </c>
      <c r="H22" s="46"/>
    </row>
    <row r="23" spans="1:8" s="6" customFormat="1" ht="43.5" customHeight="1" x14ac:dyDescent="0.2">
      <c r="A23" s="49"/>
      <c r="B23" s="49"/>
      <c r="C23" s="23" t="s">
        <v>25</v>
      </c>
      <c r="D23" s="23" t="s">
        <v>24</v>
      </c>
      <c r="E23" s="23" t="s">
        <v>25</v>
      </c>
      <c r="F23" s="23" t="s">
        <v>24</v>
      </c>
      <c r="G23" s="23" t="s">
        <v>25</v>
      </c>
      <c r="H23" s="23" t="s">
        <v>24</v>
      </c>
    </row>
    <row r="24" spans="1:8" ht="35.25" customHeight="1" x14ac:dyDescent="0.2">
      <c r="A24" s="24">
        <v>1</v>
      </c>
      <c r="B24" s="25" t="s">
        <v>26</v>
      </c>
      <c r="C24" s="28">
        <f>119300-68300+44000+118000+10666.66669-1265.65</f>
        <v>222401.01669000002</v>
      </c>
      <c r="D24" s="26" t="s">
        <v>28</v>
      </c>
      <c r="E24" s="27">
        <f>C26-C35+116391+32860</f>
        <v>208352.01669000002</v>
      </c>
      <c r="F24" s="26" t="s">
        <v>28</v>
      </c>
      <c r="G24" s="28">
        <f>E26-D35+32860+138000</f>
        <v>287251</v>
      </c>
      <c r="H24" s="26" t="s">
        <v>28</v>
      </c>
    </row>
    <row r="25" spans="1:8" ht="30" customHeight="1" x14ac:dyDescent="0.2">
      <c r="A25" s="24">
        <v>2</v>
      </c>
      <c r="B25" s="25" t="s">
        <v>27</v>
      </c>
      <c r="C25" s="28">
        <v>164300</v>
      </c>
      <c r="D25" s="35" t="s">
        <v>30</v>
      </c>
      <c r="E25" s="27">
        <v>0</v>
      </c>
      <c r="F25" s="36" t="s">
        <v>29</v>
      </c>
      <c r="G25" s="27">
        <v>0</v>
      </c>
      <c r="H25" s="36" t="s">
        <v>29</v>
      </c>
    </row>
    <row r="26" spans="1:8" s="6" customFormat="1" ht="13.5" x14ac:dyDescent="0.25">
      <c r="A26" s="29"/>
      <c r="B26" s="30" t="s">
        <v>6</v>
      </c>
      <c r="C26" s="31">
        <f>SUM(C24:C25)</f>
        <v>386701.01669000002</v>
      </c>
      <c r="D26" s="31"/>
      <c r="E26" s="31">
        <f t="shared" ref="E26:G26" si="0">SUM(E24:E25)</f>
        <v>208352.01669000002</v>
      </c>
      <c r="F26" s="31"/>
      <c r="G26" s="31">
        <f t="shared" si="0"/>
        <v>287251</v>
      </c>
      <c r="H26" s="31">
        <f t="shared" ref="H26" si="1">SUM(H24:H25)</f>
        <v>0</v>
      </c>
    </row>
    <row r="28" spans="1:8" ht="13.5" customHeight="1" x14ac:dyDescent="0.25">
      <c r="A28" s="40" t="s">
        <v>7</v>
      </c>
      <c r="B28" s="40"/>
      <c r="C28" s="40"/>
      <c r="D28" s="40"/>
      <c r="E28" s="40"/>
      <c r="F28" s="40"/>
      <c r="G28" s="40"/>
    </row>
    <row r="29" spans="1:8" ht="13.5" x14ac:dyDescent="0.25">
      <c r="A29" s="5"/>
      <c r="B29" s="5"/>
      <c r="C29" s="5"/>
      <c r="D29" s="13"/>
    </row>
    <row r="30" spans="1:8" x14ac:dyDescent="0.2">
      <c r="A30" s="1" t="s">
        <v>2</v>
      </c>
      <c r="C30" s="11"/>
      <c r="D30" s="11"/>
      <c r="E30" s="11"/>
      <c r="F30" s="11"/>
      <c r="G30" s="11"/>
      <c r="H30" s="11"/>
    </row>
    <row r="31" spans="1:8" s="6" customFormat="1" ht="30.75" customHeight="1" x14ac:dyDescent="0.2">
      <c r="A31" s="43" t="s">
        <v>3</v>
      </c>
      <c r="B31" s="43" t="s">
        <v>4</v>
      </c>
      <c r="C31" s="43" t="s">
        <v>10</v>
      </c>
      <c r="D31" s="43"/>
      <c r="E31" s="43"/>
      <c r="F31" s="20"/>
      <c r="G31" s="20"/>
      <c r="H31" s="15"/>
    </row>
    <row r="32" spans="1:8" s="6" customFormat="1" ht="30" customHeight="1" x14ac:dyDescent="0.2">
      <c r="A32" s="43"/>
      <c r="B32" s="43"/>
      <c r="C32" s="23" t="s">
        <v>12</v>
      </c>
      <c r="D32" s="32" t="s">
        <v>13</v>
      </c>
      <c r="E32" s="32" t="s">
        <v>20</v>
      </c>
      <c r="F32" s="16"/>
      <c r="G32" s="15"/>
      <c r="H32" s="16"/>
    </row>
    <row r="33" spans="1:8" ht="25.5" x14ac:dyDescent="0.2">
      <c r="A33" s="24">
        <v>1</v>
      </c>
      <c r="B33" s="33" t="s">
        <v>8</v>
      </c>
      <c r="C33" s="28">
        <f>119300+44000+164300</f>
        <v>327600</v>
      </c>
      <c r="D33" s="27">
        <f>E24-116391-D34</f>
        <v>59101.016690000019</v>
      </c>
      <c r="E33" s="28">
        <f>116391</f>
        <v>116391</v>
      </c>
      <c r="F33" s="18"/>
      <c r="G33" s="21"/>
      <c r="H33" s="17"/>
    </row>
    <row r="34" spans="1:8" ht="30.6" customHeight="1" x14ac:dyDescent="0.2">
      <c r="A34" s="24">
        <v>2</v>
      </c>
      <c r="B34" s="33" t="s">
        <v>5</v>
      </c>
      <c r="C34" s="28">
        <v>0</v>
      </c>
      <c r="D34" s="27">
        <v>32860</v>
      </c>
      <c r="E34" s="27">
        <v>32860</v>
      </c>
      <c r="F34" s="18"/>
      <c r="G34" s="21"/>
      <c r="H34" s="18"/>
    </row>
    <row r="35" spans="1:8" s="8" customFormat="1" ht="13.5" x14ac:dyDescent="0.25">
      <c r="A35" s="29"/>
      <c r="B35" s="29" t="s">
        <v>14</v>
      </c>
      <c r="C35" s="34">
        <f>SUM(C33:C34)</f>
        <v>327600</v>
      </c>
      <c r="D35" s="34">
        <f>SUM(D33:D34)</f>
        <v>91961.016690000019</v>
      </c>
      <c r="E35" s="34">
        <f>SUM(E33:E34)</f>
        <v>149251</v>
      </c>
      <c r="F35" s="19"/>
      <c r="G35" s="22"/>
      <c r="H35" s="19"/>
    </row>
    <row r="36" spans="1:8" x14ac:dyDescent="0.2">
      <c r="C36" s="7"/>
      <c r="D36" s="7"/>
      <c r="E36" s="11"/>
    </row>
    <row r="37" spans="1:8" x14ac:dyDescent="0.2">
      <c r="B37" s="37"/>
      <c r="C37" s="11"/>
      <c r="D37" s="11"/>
    </row>
    <row r="38" spans="1:8" x14ac:dyDescent="0.2">
      <c r="B38" s="37"/>
      <c r="C38" s="11"/>
    </row>
    <row r="39" spans="1:8" x14ac:dyDescent="0.2">
      <c r="B39" s="37"/>
      <c r="C39" s="11"/>
    </row>
    <row r="43" spans="1:8" x14ac:dyDescent="0.2">
      <c r="C43" s="11"/>
    </row>
  </sheetData>
  <mergeCells count="25">
    <mergeCell ref="C31:E31"/>
    <mergeCell ref="C11:H11"/>
    <mergeCell ref="C10:H10"/>
    <mergeCell ref="C9:H9"/>
    <mergeCell ref="C8:H8"/>
    <mergeCell ref="A28:G28"/>
    <mergeCell ref="A31:A32"/>
    <mergeCell ref="B31:B32"/>
    <mergeCell ref="C22:D22"/>
    <mergeCell ref="E22:F22"/>
    <mergeCell ref="C21:H21"/>
    <mergeCell ref="G22:H22"/>
    <mergeCell ref="B21:B23"/>
    <mergeCell ref="A21:A23"/>
    <mergeCell ref="C1:H1"/>
    <mergeCell ref="A14:G14"/>
    <mergeCell ref="A15:G15"/>
    <mergeCell ref="A16:G16"/>
    <mergeCell ref="A18:G18"/>
    <mergeCell ref="A17:C17"/>
    <mergeCell ref="C7:H7"/>
    <mergeCell ref="C6:H6"/>
    <mergeCell ref="C4:H4"/>
    <mergeCell ref="C3:H3"/>
    <mergeCell ref="C2:H2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10 Вн.заимст 2021-2023 (окт)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2021-07-26T12:23:29Z</cp:lastPrinted>
  <dcterms:created xsi:type="dcterms:W3CDTF">2017-11-15T18:49:41Z</dcterms:created>
  <dcterms:modified xsi:type="dcterms:W3CDTF">2021-09-30T13:03:02Z</dcterms:modified>
</cp:coreProperties>
</file>