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Результат 1" sheetId="1" r:id="rId1"/>
  </sheets>
  <definedNames>
    <definedName name="_xlnm._FilterDatabase" localSheetId="0" hidden="1">'Результат 1'!$B$20:$R$20</definedName>
  </definedNames>
  <calcPr calcId="125725"/>
</workbook>
</file>

<file path=xl/calcChain.xml><?xml version="1.0" encoding="utf-8"?>
<calcChain xmlns="http://schemas.openxmlformats.org/spreadsheetml/2006/main">
  <c r="O54" i="1"/>
  <c r="O53"/>
  <c r="O52"/>
  <c r="O51"/>
  <c r="O50"/>
  <c r="O49"/>
  <c r="O46"/>
  <c r="O81"/>
  <c r="O83"/>
  <c r="R78"/>
  <c r="P78"/>
  <c r="O78"/>
  <c r="O70"/>
  <c r="R41"/>
  <c r="P41"/>
  <c r="O41"/>
</calcChain>
</file>

<file path=xl/sharedStrings.xml><?xml version="1.0" encoding="utf-8"?>
<sst xmlns="http://schemas.openxmlformats.org/spreadsheetml/2006/main" count="262" uniqueCount="152">
  <si>
    <t>ЦСР</t>
  </si>
  <si>
    <t>ВР</t>
  </si>
  <si>
    <t>СубКОСГУ</t>
  </si>
  <si>
    <t>2021 год</t>
  </si>
  <si>
    <t>2022 год</t>
  </si>
  <si>
    <t>2023 год</t>
  </si>
  <si>
    <t>Муниципальная программа "Развитие сельского хозяйства"</t>
  </si>
  <si>
    <t>0600000000</t>
  </si>
  <si>
    <t>0630270010</t>
  </si>
  <si>
    <t>414</t>
  </si>
  <si>
    <t>310РМарс</t>
  </si>
  <si>
    <t>310РСтРуза</t>
  </si>
  <si>
    <t>310РТучкГриг</t>
  </si>
  <si>
    <t>Муниципальная программа "Жилище"</t>
  </si>
  <si>
    <t>0900000000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</si>
  <si>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</si>
  <si>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</si>
  <si>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412</t>
  </si>
  <si>
    <t>310ЖДС</t>
  </si>
  <si>
    <t>Муниципальная программа "Развитие инженерной инфраструктуры и энергоэффективности"</t>
  </si>
  <si>
    <t>1000000000</t>
  </si>
  <si>
    <t>1010270330</t>
  </si>
  <si>
    <t>Приобретение, монтаж и ввод в эксплуатацию станции водоочистки на артскважине д.Нововолково д.20</t>
  </si>
  <si>
    <t>310РНововолк</t>
  </si>
  <si>
    <t>10102S0330</t>
  </si>
  <si>
    <t>Приобретение, монтаж и ввод в эксплуатацию станции водоочистки на ВЗУ в д. Городище, п/ст151, соор.2В</t>
  </si>
  <si>
    <t>310ВЗУГороди</t>
  </si>
  <si>
    <t>Приобретение, монтаж и ввод в эксплуатацию станции водоочистки на ВЗУ в д. Грибцово, ул. Больничная д.138</t>
  </si>
  <si>
    <t>310ВЗУГрибцо</t>
  </si>
  <si>
    <t>Приобретение, монтаж и ввод в эксплуатацию станции водоочистки на ВЗУ в д. Колодкино, ул. Верейская д.176</t>
  </si>
  <si>
    <t>310ВЗУКолодк</t>
  </si>
  <si>
    <t>Приобретение, монтаж и ввод в эксплуатацию станции водоочистки на ВЗУ в д. Комлево</t>
  </si>
  <si>
    <t>310ВЗУКомлев</t>
  </si>
  <si>
    <t>Приобретение, монтаж и ввод в эксплуатацию станции водоочистки на ВЗУ в д. Новоивановское,  д.81</t>
  </si>
  <si>
    <t>310ВЗУНовоив</t>
  </si>
  <si>
    <t>Приобретение, монтаж и ввод в эксплуатацию станции водоочистки на ВЗУ в д. Филатово, д.1, стр.2</t>
  </si>
  <si>
    <t>310ВЗУФилато</t>
  </si>
  <si>
    <t>310РВЗУГород</t>
  </si>
  <si>
    <t>310РВЗУГрибц</t>
  </si>
  <si>
    <t>310РВЗУКолод</t>
  </si>
  <si>
    <t>310РВЗУКомле</t>
  </si>
  <si>
    <t xml:space="preserve">Приобретение, монтаж и ввод в эксплуатацию станции водоочистки на ВЗУ в д. Новоивановское,  д.81	</t>
  </si>
  <si>
    <t>310РВЗУНовои</t>
  </si>
  <si>
    <t xml:space="preserve">Приобретение, монтаж и ввод в эксплуатацию станции водоочистки на ВЗУ в д. Филатово, д.1, стр.2	</t>
  </si>
  <si>
    <t>310РВЗУФилат</t>
  </si>
  <si>
    <t>Строительство и реконструкция объектов очистки сточных вод</t>
  </si>
  <si>
    <t>10201S4020</t>
  </si>
  <si>
    <t>310 Р</t>
  </si>
  <si>
    <t>310Р</t>
  </si>
  <si>
    <t>Увеличение стоимости основных средств</t>
  </si>
  <si>
    <t>310СточнВоды</t>
  </si>
  <si>
    <t>10201S9505</t>
  </si>
  <si>
    <t>415</t>
  </si>
  <si>
    <t>310Очистные</t>
  </si>
  <si>
    <t>Подпрограмма "Создание условий для обеспечения качественными коммунальными услугами"</t>
  </si>
  <si>
    <t>1030000000</t>
  </si>
  <si>
    <t>1030270320</t>
  </si>
  <si>
    <t>Технологическое присоединение к газу "котельная р.п. Тучково, ул. Лебеденко, д.36"</t>
  </si>
  <si>
    <t>228РКотТуч36</t>
  </si>
  <si>
    <t>1030274080</t>
  </si>
  <si>
    <t>228РСтРуза</t>
  </si>
  <si>
    <t>310РТучково</t>
  </si>
  <si>
    <t>10302S4080</t>
  </si>
  <si>
    <t>228 СК Старая Руза остатки</t>
  </si>
  <si>
    <t>228СКСтРуОст</t>
  </si>
  <si>
    <t>310РРузаВол</t>
  </si>
  <si>
    <t>310РРузаГов</t>
  </si>
  <si>
    <t>310РСтароник</t>
  </si>
  <si>
    <t>310РСумарок</t>
  </si>
  <si>
    <t>310РТучЛебед</t>
  </si>
  <si>
    <t>310РТучЛугов</t>
  </si>
  <si>
    <t>310СКБогоОст</t>
  </si>
  <si>
    <t>310СКГрибОст</t>
  </si>
  <si>
    <t>310СКИвойОст</t>
  </si>
  <si>
    <t>310СККолоОст</t>
  </si>
  <si>
    <t>310СКЛихОст</t>
  </si>
  <si>
    <t>310СКЛужкОст</t>
  </si>
  <si>
    <t>310 СК Руза Волоколамское шоссе</t>
  </si>
  <si>
    <t>310СКРузаВол</t>
  </si>
  <si>
    <t>310 СК Руза ул.Говорова</t>
  </si>
  <si>
    <t>310СКРузаГов</t>
  </si>
  <si>
    <t>310 СК д.Старониколаево</t>
  </si>
  <si>
    <t>310СКСтарон</t>
  </si>
  <si>
    <t>310 СК д.Сумароково</t>
  </si>
  <si>
    <t>310СКСумарок</t>
  </si>
  <si>
    <t>310 СК Тучково Лебеденко</t>
  </si>
  <si>
    <t>310СКТучЛеб</t>
  </si>
  <si>
    <t>310 СК Тучково Луговая</t>
  </si>
  <si>
    <t>310СКТучЛуг</t>
  </si>
  <si>
    <t>Муниципальная программа "Строительство объектов социальной инфраструктуры"</t>
  </si>
  <si>
    <t>1800000000</t>
  </si>
  <si>
    <t>1820101070</t>
  </si>
  <si>
    <t>228РДк</t>
  </si>
  <si>
    <t>Подпрограмма "Строительство (реконструкция) объектов образования"</t>
  </si>
  <si>
    <t>1830000000</t>
  </si>
  <si>
    <t>183E174480</t>
  </si>
  <si>
    <t>228РОптВолок</t>
  </si>
  <si>
    <t xml:space="preserve">Общеобразовательная школа на 400 Meст Рузский район, гп Тучково, Западный микрорайон ул.Новая	</t>
  </si>
  <si>
    <t>228РСОШ400</t>
  </si>
  <si>
    <t>Услуги, работы для целей капитальных вложений</t>
  </si>
  <si>
    <t>228ЭксСОШ400</t>
  </si>
  <si>
    <t>183E1S4480</t>
  </si>
  <si>
    <t>Общеобразовательная школа на 400 Meст Рузский район, гп Тучково, Западный микрорайон ул.Новая</t>
  </si>
  <si>
    <t>228СОШ400</t>
  </si>
  <si>
    <t>310РСОШ400</t>
  </si>
  <si>
    <t>310СОШ400</t>
  </si>
  <si>
    <t>Муниципальная программа "Переселение граждан из аварийного жилищного фонда"</t>
  </si>
  <si>
    <t>1900000000</t>
  </si>
  <si>
    <t>1920279605</t>
  </si>
  <si>
    <t>19202S9605</t>
  </si>
  <si>
    <t xml:space="preserve"> 310 АварФ</t>
  </si>
  <si>
    <t>310АварФ</t>
  </si>
  <si>
    <t>1920479602</t>
  </si>
  <si>
    <t>310РВыкуп</t>
  </si>
  <si>
    <t>19204S9602</t>
  </si>
  <si>
    <t>Итого:</t>
  </si>
  <si>
    <t>Строительство газопровода высокого давления д. Марс</t>
  </si>
  <si>
    <t>Строительно-монтажные работы по газификации МКД ул. Садовая, д. 11,11а, д. Старая Руза</t>
  </si>
  <si>
    <t>Строительно-монтажные работы по газификации ул. Григоровская, д. №3,4 п. Тучково</t>
  </si>
  <si>
    <t xml:space="preserve">Обеспечение мероприятий по модернизации систем коммунальной инфраструктуры </t>
  </si>
  <si>
    <t xml:space="preserve">Строительство Центра культуры и искусства по адресу: Московская область, Рузский район, д.Нестерово </t>
  </si>
  <si>
    <t xml:space="preserve">Строительство общеобразовательной школы на 400 Meст Рузский район, гп Тучково, Западный микрорайон ул.Новая </t>
  </si>
  <si>
    <t>Переселение граждан из аварийного жилищного фонда</t>
  </si>
  <si>
    <t xml:space="preserve">Переселение граждан из многоквартирных жилых домов, признанных аварийными в установленном законодательством порядке </t>
  </si>
  <si>
    <t>Переселение граждан из аварийного жилищного фонда за счет средств местного бюджета</t>
  </si>
  <si>
    <t>Строительство газовой БМК п. Тучково, ул. Луговая</t>
  </si>
  <si>
    <t xml:space="preserve">Строительство блок-модульной котельной в д.Богородское </t>
  </si>
  <si>
    <t xml:space="preserve">Строительство блок-модульной котельной в д.Грибцово </t>
  </si>
  <si>
    <t>Строительство блок-модульной котельной в д.Ивойлово</t>
  </si>
  <si>
    <t>Строительство блок-модульной котельной в д.Колодкино</t>
  </si>
  <si>
    <t xml:space="preserve">Строительство блок-модульной котельной в д.Лихачево </t>
  </si>
  <si>
    <t xml:space="preserve">Строительство блок-модульной котельной в д.Лужки </t>
  </si>
  <si>
    <t>Строительство блок-модульной котельной в д. Старая Руза</t>
  </si>
  <si>
    <t>Строительство блок-модульной котельной в г. Руза, Волоколамское шоссе</t>
  </si>
  <si>
    <t>Строительство блок-модульной котельной в г. Руза,  ул. Говорова, д. 1А</t>
  </si>
  <si>
    <t>Строительство блок-модульной котельной в д. Старониколаево, д. 195</t>
  </si>
  <si>
    <t xml:space="preserve">Строительство блок-модульной котельной в д. Сумароково, д. 34           </t>
  </si>
  <si>
    <t>Строительство блок-модульной котельной в п. Тучково, ул. Лебеденко, д. 36</t>
  </si>
  <si>
    <t xml:space="preserve">Строительство блок-модульной котельной в п. Тучково, ул. Луговая       </t>
  </si>
  <si>
    <t>Направление бюджетных инвестиций</t>
  </si>
  <si>
    <t>Плановый период</t>
  </si>
  <si>
    <t xml:space="preserve">к решению Совета депутатов </t>
  </si>
  <si>
    <t>Рузского городского округа Московской области</t>
  </si>
  <si>
    <t xml:space="preserve">от "   " февраля 2021 года №     </t>
  </si>
  <si>
    <t>Приложение № 5</t>
  </si>
  <si>
    <t xml:space="preserve">от " 10 " декабря 2020 года № 512/59     </t>
  </si>
  <si>
    <t>"О бюджете Рузского городского округа</t>
  </si>
  <si>
    <t xml:space="preserve">Московской области на 2021 год </t>
  </si>
  <si>
    <t>и плановый период 2022 и 2023 годов"</t>
  </si>
  <si>
    <t>Единица измерения: тысяч  руб.</t>
  </si>
  <si>
    <t xml:space="preserve">Расходы бюджета Рузского городского округа Московской области                                                                                                                                                                       на осуществление бюджетных инвестиций в форме капитальных вложений на 2021 год и плановый период 2022 и 2023 годов  </t>
  </si>
  <si>
    <t>Приложение № 6</t>
  </si>
</sst>
</file>

<file path=xl/styles.xml><?xml version="1.0" encoding="utf-8"?>
<styleSheet xmlns="http://schemas.openxmlformats.org/spreadsheetml/2006/main">
  <numFmts count="1">
    <numFmt numFmtId="164" formatCode="[&gt;=5]#,##0.00,;[Red][&lt;=-5]\-#,##0.00,;#,##0.00,"/>
  </numFmts>
  <fonts count="10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EBEE"/>
      </patternFill>
    </fill>
    <fill>
      <patternFill patternType="solid">
        <fgColor rgb="FFE57373"/>
      </patternFill>
    </fill>
    <fill>
      <patternFill patternType="solid">
        <fgColor rgb="FFD1C4E9"/>
      </patternFill>
    </fill>
    <fill>
      <patternFill patternType="solid">
        <fgColor rgb="FFE1D8F0"/>
      </patternFill>
    </fill>
    <fill>
      <patternFill patternType="solid">
        <fgColor rgb="FFC4B3E3"/>
      </patternFill>
    </fill>
    <fill>
      <patternFill patternType="solid">
        <fgColor rgb="FFEF9A9A"/>
      </patternFill>
    </fill>
    <fill>
      <patternFill patternType="solid">
        <fgColor rgb="FFFFCD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164" fontId="1" fillId="2" borderId="3" xfId="0" applyNumberFormat="1" applyFont="1" applyFill="1" applyBorder="1" applyAlignment="1">
      <alignment horizontal="right" vertical="center"/>
    </xf>
    <xf numFmtId="0" fontId="1" fillId="2" borderId="3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right" vertical="center"/>
    </xf>
    <xf numFmtId="0" fontId="1" fillId="5" borderId="4" xfId="0" applyNumberFormat="1" applyFont="1" applyFill="1" applyBorder="1" applyAlignment="1">
      <alignment horizontal="left" vertical="center" wrapText="1"/>
    </xf>
    <xf numFmtId="0" fontId="1" fillId="6" borderId="4" xfId="0" applyNumberFormat="1" applyFont="1" applyFill="1" applyBorder="1" applyAlignment="1">
      <alignment horizontal="left" vertical="center" wrapText="1"/>
    </xf>
    <xf numFmtId="0" fontId="1" fillId="4" borderId="6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1" fillId="7" borderId="4" xfId="0" applyNumberFormat="1" applyFont="1" applyFill="1" applyBorder="1" applyAlignment="1">
      <alignment horizontal="left" vertical="center" wrapText="1"/>
    </xf>
    <xf numFmtId="164" fontId="1" fillId="2" borderId="5" xfId="0" applyNumberFormat="1" applyFont="1" applyFill="1" applyBorder="1" applyAlignment="1">
      <alignment horizontal="right" vertical="center"/>
    </xf>
    <xf numFmtId="0" fontId="1" fillId="8" borderId="4" xfId="0" applyNumberFormat="1" applyFont="1" applyFill="1" applyBorder="1" applyAlignment="1">
      <alignment horizontal="left" vertical="center" wrapText="1"/>
    </xf>
    <xf numFmtId="0" fontId="1" fillId="8" borderId="3" xfId="0" applyNumberFormat="1" applyFont="1" applyFill="1" applyBorder="1" applyAlignment="1">
      <alignment horizontal="center" vertical="center"/>
    </xf>
    <xf numFmtId="0" fontId="1" fillId="9" borderId="4" xfId="0" applyNumberFormat="1" applyFont="1" applyFill="1" applyBorder="1" applyAlignment="1">
      <alignment horizontal="left" vertical="center" wrapText="1"/>
    </xf>
    <xf numFmtId="0" fontId="1" fillId="3" borderId="4" xfId="0" applyNumberFormat="1" applyFont="1" applyFill="1" applyBorder="1" applyAlignment="1">
      <alignment horizontal="left" vertical="center" wrapText="1"/>
    </xf>
    <xf numFmtId="164" fontId="1" fillId="8" borderId="3" xfId="0" applyNumberFormat="1" applyFont="1" applyFill="1" applyBorder="1" applyAlignment="1">
      <alignment horizontal="right" vertical="center"/>
    </xf>
    <xf numFmtId="0" fontId="1" fillId="4" borderId="3" xfId="0" applyNumberFormat="1" applyFont="1" applyFill="1" applyBorder="1" applyAlignment="1">
      <alignment horizontal="center" vertical="center"/>
    </xf>
    <xf numFmtId="164" fontId="1" fillId="8" borderId="5" xfId="0" applyNumberFormat="1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horizontal="right" vertical="center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0" fontId="3" fillId="2" borderId="14" xfId="0" applyNumberFormat="1" applyFont="1" applyFill="1" applyBorder="1" applyAlignment="1">
      <alignment horizontal="left" vertical="center"/>
    </xf>
    <xf numFmtId="0" fontId="3" fillId="2" borderId="11" xfId="0" applyNumberFormat="1" applyFont="1" applyFill="1" applyBorder="1" applyAlignment="1">
      <alignment horizontal="left" vertical="center"/>
    </xf>
    <xf numFmtId="0" fontId="3" fillId="2" borderId="15" xfId="0" applyNumberFormat="1" applyFont="1" applyFill="1" applyBorder="1" applyAlignment="1">
      <alignment horizontal="left" vertical="center"/>
    </xf>
    <xf numFmtId="164" fontId="3" fillId="0" borderId="13" xfId="0" applyNumberFormat="1" applyFont="1" applyBorder="1" applyAlignment="1">
      <alignment horizontal="right" vertical="center"/>
    </xf>
    <xf numFmtId="0" fontId="1" fillId="4" borderId="9" xfId="0" applyNumberFormat="1" applyFont="1" applyFill="1" applyBorder="1" applyAlignment="1">
      <alignment horizontal="left" vertical="center" wrapText="1"/>
    </xf>
    <xf numFmtId="164" fontId="1" fillId="4" borderId="3" xfId="0" applyNumberFormat="1" applyFont="1" applyFill="1" applyBorder="1" applyAlignment="1">
      <alignment horizontal="right" vertical="center"/>
    </xf>
    <xf numFmtId="0" fontId="1" fillId="8" borderId="9" xfId="0" applyNumberFormat="1" applyFont="1" applyFill="1" applyBorder="1" applyAlignment="1">
      <alignment horizontal="left" vertical="center" wrapText="1"/>
    </xf>
    <xf numFmtId="164" fontId="1" fillId="8" borderId="3" xfId="0" applyNumberFormat="1" applyFont="1" applyFill="1" applyBorder="1" applyAlignment="1">
      <alignment horizontal="right" vertical="center"/>
    </xf>
    <xf numFmtId="0" fontId="1" fillId="10" borderId="7" xfId="0" applyNumberFormat="1" applyFont="1" applyFill="1" applyBorder="1" applyAlignment="1">
      <alignment horizontal="left" vertical="center" wrapText="1"/>
    </xf>
    <xf numFmtId="0" fontId="1" fillId="10" borderId="2" xfId="0" applyNumberFormat="1" applyFont="1" applyFill="1" applyBorder="1" applyAlignment="1">
      <alignment horizontal="left" vertical="center" wrapText="1"/>
    </xf>
    <xf numFmtId="0" fontId="1" fillId="10" borderId="8" xfId="0" applyNumberFormat="1" applyFont="1" applyFill="1" applyBorder="1" applyAlignment="1">
      <alignment horizontal="left" vertical="center" wrapText="1"/>
    </xf>
    <xf numFmtId="0" fontId="1" fillId="10" borderId="3" xfId="0" applyNumberFormat="1" applyFont="1" applyFill="1" applyBorder="1" applyAlignment="1">
      <alignment horizontal="center" vertical="center"/>
    </xf>
    <xf numFmtId="49" fontId="1" fillId="10" borderId="3" xfId="0" applyNumberFormat="1" applyFont="1" applyFill="1" applyBorder="1" applyAlignment="1">
      <alignment horizontal="center" vertical="center"/>
    </xf>
    <xf numFmtId="164" fontId="1" fillId="10" borderId="3" xfId="0" applyNumberFormat="1" applyFont="1" applyFill="1" applyBorder="1" applyAlignment="1">
      <alignment horizontal="right" vertical="center"/>
    </xf>
    <xf numFmtId="164" fontId="1" fillId="10" borderId="3" xfId="0" applyNumberFormat="1" applyFont="1" applyFill="1" applyBorder="1" applyAlignment="1">
      <alignment horizontal="right" vertical="center"/>
    </xf>
    <xf numFmtId="164" fontId="1" fillId="10" borderId="5" xfId="0" applyNumberFormat="1" applyFont="1" applyFill="1" applyBorder="1" applyAlignment="1">
      <alignment horizontal="right" vertical="center"/>
    </xf>
    <xf numFmtId="0" fontId="1" fillId="11" borderId="7" xfId="0" applyNumberFormat="1" applyFont="1" applyFill="1" applyBorder="1" applyAlignment="1">
      <alignment horizontal="left" vertical="center" wrapText="1"/>
    </xf>
    <xf numFmtId="0" fontId="1" fillId="11" borderId="2" xfId="0" applyNumberFormat="1" applyFont="1" applyFill="1" applyBorder="1" applyAlignment="1">
      <alignment horizontal="left" vertical="center" wrapText="1"/>
    </xf>
    <xf numFmtId="0" fontId="1" fillId="11" borderId="8" xfId="0" applyNumberFormat="1" applyFont="1" applyFill="1" applyBorder="1" applyAlignment="1">
      <alignment horizontal="left" vertical="center" wrapText="1"/>
    </xf>
    <xf numFmtId="0" fontId="1" fillId="11" borderId="3" xfId="0" applyNumberFormat="1" applyFont="1" applyFill="1" applyBorder="1" applyAlignment="1">
      <alignment horizontal="center" vertical="center"/>
    </xf>
    <xf numFmtId="49" fontId="1" fillId="11" borderId="3" xfId="0" applyNumberFormat="1" applyFont="1" applyFill="1" applyBorder="1" applyAlignment="1">
      <alignment horizontal="center" vertical="center"/>
    </xf>
    <xf numFmtId="164" fontId="1" fillId="11" borderId="3" xfId="0" applyNumberFormat="1" applyFont="1" applyFill="1" applyBorder="1" applyAlignment="1">
      <alignment horizontal="right" vertical="center"/>
    </xf>
    <xf numFmtId="164" fontId="1" fillId="11" borderId="3" xfId="0" applyNumberFormat="1" applyFont="1" applyFill="1" applyBorder="1" applyAlignment="1">
      <alignment horizontal="right" vertical="center"/>
    </xf>
    <xf numFmtId="164" fontId="1" fillId="11" borderId="5" xfId="0" applyNumberFormat="1" applyFont="1" applyFill="1" applyBorder="1" applyAlignment="1">
      <alignment horizontal="right" vertical="center"/>
    </xf>
    <xf numFmtId="0" fontId="1" fillId="12" borderId="7" xfId="0" applyNumberFormat="1" applyFont="1" applyFill="1" applyBorder="1" applyAlignment="1">
      <alignment horizontal="left" vertical="center" wrapText="1"/>
    </xf>
    <xf numFmtId="0" fontId="1" fillId="12" borderId="2" xfId="0" applyNumberFormat="1" applyFont="1" applyFill="1" applyBorder="1" applyAlignment="1">
      <alignment horizontal="left" vertical="center" wrapText="1"/>
    </xf>
    <xf numFmtId="0" fontId="1" fillId="12" borderId="8" xfId="0" applyNumberFormat="1" applyFont="1" applyFill="1" applyBorder="1" applyAlignment="1">
      <alignment horizontal="left" vertical="center" wrapText="1"/>
    </xf>
    <xf numFmtId="0" fontId="1" fillId="12" borderId="3" xfId="0" applyNumberFormat="1" applyFont="1" applyFill="1" applyBorder="1" applyAlignment="1">
      <alignment horizontal="center" vertical="center"/>
    </xf>
    <xf numFmtId="49" fontId="1" fillId="12" borderId="3" xfId="0" applyNumberFormat="1" applyFont="1" applyFill="1" applyBorder="1" applyAlignment="1">
      <alignment horizontal="center" vertical="center"/>
    </xf>
    <xf numFmtId="164" fontId="1" fillId="12" borderId="3" xfId="0" applyNumberFormat="1" applyFont="1" applyFill="1" applyBorder="1" applyAlignment="1">
      <alignment horizontal="right" vertical="center"/>
    </xf>
    <xf numFmtId="164" fontId="1" fillId="12" borderId="3" xfId="0" applyNumberFormat="1" applyFont="1" applyFill="1" applyBorder="1" applyAlignment="1">
      <alignment horizontal="right" vertical="center"/>
    </xf>
    <xf numFmtId="164" fontId="1" fillId="12" borderId="5" xfId="0" applyNumberFormat="1" applyFont="1" applyFill="1" applyBorder="1" applyAlignment="1">
      <alignment horizontal="right" vertical="center"/>
    </xf>
    <xf numFmtId="0" fontId="1" fillId="13" borderId="7" xfId="0" applyNumberFormat="1" applyFont="1" applyFill="1" applyBorder="1" applyAlignment="1">
      <alignment horizontal="left" vertical="center" wrapText="1"/>
    </xf>
    <xf numFmtId="0" fontId="1" fillId="13" borderId="2" xfId="0" applyNumberFormat="1" applyFont="1" applyFill="1" applyBorder="1" applyAlignment="1">
      <alignment horizontal="left" vertical="center" wrapText="1"/>
    </xf>
    <xf numFmtId="0" fontId="1" fillId="13" borderId="8" xfId="0" applyNumberFormat="1" applyFont="1" applyFill="1" applyBorder="1" applyAlignment="1">
      <alignment horizontal="left" vertical="center" wrapText="1"/>
    </xf>
    <xf numFmtId="0" fontId="1" fillId="13" borderId="3" xfId="0" applyNumberFormat="1" applyFont="1" applyFill="1" applyBorder="1" applyAlignment="1">
      <alignment horizontal="center" vertical="center"/>
    </xf>
    <xf numFmtId="49" fontId="1" fillId="13" borderId="3" xfId="0" applyNumberFormat="1" applyFont="1" applyFill="1" applyBorder="1" applyAlignment="1">
      <alignment horizontal="center" vertical="center"/>
    </xf>
    <xf numFmtId="164" fontId="1" fillId="13" borderId="3" xfId="0" applyNumberFormat="1" applyFont="1" applyFill="1" applyBorder="1" applyAlignment="1">
      <alignment horizontal="right" vertical="center"/>
    </xf>
    <xf numFmtId="164" fontId="1" fillId="13" borderId="3" xfId="0" applyNumberFormat="1" applyFont="1" applyFill="1" applyBorder="1" applyAlignment="1">
      <alignment horizontal="right" vertical="center"/>
    </xf>
    <xf numFmtId="164" fontId="1" fillId="13" borderId="5" xfId="0" applyNumberFormat="1" applyFont="1" applyFill="1" applyBorder="1" applyAlignment="1">
      <alignment horizontal="right" vertical="center"/>
    </xf>
    <xf numFmtId="0" fontId="1" fillId="14" borderId="7" xfId="0" applyNumberFormat="1" applyFont="1" applyFill="1" applyBorder="1" applyAlignment="1">
      <alignment horizontal="left" vertical="center" wrapText="1"/>
    </xf>
    <xf numFmtId="0" fontId="1" fillId="14" borderId="2" xfId="0" applyNumberFormat="1" applyFont="1" applyFill="1" applyBorder="1" applyAlignment="1">
      <alignment horizontal="left" vertical="center" wrapText="1"/>
    </xf>
    <xf numFmtId="0" fontId="1" fillId="14" borderId="8" xfId="0" applyNumberFormat="1" applyFont="1" applyFill="1" applyBorder="1" applyAlignment="1">
      <alignment horizontal="left" vertical="center" wrapText="1"/>
    </xf>
    <xf numFmtId="0" fontId="1" fillId="14" borderId="3" xfId="0" applyNumberFormat="1" applyFont="1" applyFill="1" applyBorder="1" applyAlignment="1">
      <alignment horizontal="center" vertical="center"/>
    </xf>
    <xf numFmtId="49" fontId="1" fillId="14" borderId="3" xfId="0" applyNumberFormat="1" applyFont="1" applyFill="1" applyBorder="1" applyAlignment="1">
      <alignment horizontal="center" vertical="center"/>
    </xf>
    <xf numFmtId="164" fontId="1" fillId="14" borderId="3" xfId="0" applyNumberFormat="1" applyFont="1" applyFill="1" applyBorder="1" applyAlignment="1">
      <alignment horizontal="right" vertical="center"/>
    </xf>
    <xf numFmtId="164" fontId="1" fillId="14" borderId="3" xfId="0" applyNumberFormat="1" applyFont="1" applyFill="1" applyBorder="1" applyAlignment="1">
      <alignment horizontal="right" vertical="center"/>
    </xf>
    <xf numFmtId="164" fontId="1" fillId="14" borderId="5" xfId="0" applyNumberFormat="1" applyFont="1" applyFill="1" applyBorder="1" applyAlignment="1">
      <alignment horizontal="right" vertical="center"/>
    </xf>
    <xf numFmtId="0" fontId="1" fillId="15" borderId="7" xfId="0" applyNumberFormat="1" applyFont="1" applyFill="1" applyBorder="1" applyAlignment="1">
      <alignment horizontal="left" vertical="center" wrapText="1"/>
    </xf>
    <xf numFmtId="0" fontId="1" fillId="15" borderId="2" xfId="0" applyNumberFormat="1" applyFont="1" applyFill="1" applyBorder="1" applyAlignment="1">
      <alignment horizontal="left" vertical="center" wrapText="1"/>
    </xf>
    <xf numFmtId="0" fontId="1" fillId="15" borderId="8" xfId="0" applyNumberFormat="1" applyFont="1" applyFill="1" applyBorder="1" applyAlignment="1">
      <alignment horizontal="left" vertical="center" wrapText="1"/>
    </xf>
    <xf numFmtId="0" fontId="1" fillId="15" borderId="3" xfId="0" applyNumberFormat="1" applyFont="1" applyFill="1" applyBorder="1" applyAlignment="1">
      <alignment horizontal="center" vertical="center"/>
    </xf>
    <xf numFmtId="49" fontId="1" fillId="15" borderId="3" xfId="0" applyNumberFormat="1" applyFont="1" applyFill="1" applyBorder="1" applyAlignment="1">
      <alignment horizontal="center" vertical="center"/>
    </xf>
    <xf numFmtId="164" fontId="1" fillId="15" borderId="3" xfId="0" applyNumberFormat="1" applyFont="1" applyFill="1" applyBorder="1" applyAlignment="1">
      <alignment horizontal="right" vertical="center"/>
    </xf>
    <xf numFmtId="164" fontId="1" fillId="15" borderId="3" xfId="0" applyNumberFormat="1" applyFont="1" applyFill="1" applyBorder="1" applyAlignment="1">
      <alignment horizontal="right" vertical="center"/>
    </xf>
    <xf numFmtId="164" fontId="1" fillId="15" borderId="5" xfId="0" applyNumberFormat="1" applyFont="1" applyFill="1" applyBorder="1" applyAlignment="1">
      <alignment horizontal="right" vertical="center"/>
    </xf>
    <xf numFmtId="0" fontId="1" fillId="16" borderId="7" xfId="0" applyNumberFormat="1" applyFont="1" applyFill="1" applyBorder="1" applyAlignment="1">
      <alignment horizontal="left" vertical="center" wrapText="1"/>
    </xf>
    <xf numFmtId="0" fontId="1" fillId="16" borderId="2" xfId="0" applyNumberFormat="1" applyFont="1" applyFill="1" applyBorder="1" applyAlignment="1">
      <alignment horizontal="left" vertical="center" wrapText="1"/>
    </xf>
    <xf numFmtId="0" fontId="1" fillId="16" borderId="8" xfId="0" applyNumberFormat="1" applyFont="1" applyFill="1" applyBorder="1" applyAlignment="1">
      <alignment horizontal="left" vertical="center" wrapText="1"/>
    </xf>
    <xf numFmtId="0" fontId="1" fillId="16" borderId="3" xfId="0" applyNumberFormat="1" applyFont="1" applyFill="1" applyBorder="1" applyAlignment="1">
      <alignment horizontal="center" vertical="center"/>
    </xf>
    <xf numFmtId="49" fontId="1" fillId="16" borderId="3" xfId="0" applyNumberFormat="1" applyFont="1" applyFill="1" applyBorder="1" applyAlignment="1">
      <alignment horizontal="center" vertical="center"/>
    </xf>
    <xf numFmtId="164" fontId="1" fillId="16" borderId="3" xfId="0" applyNumberFormat="1" applyFont="1" applyFill="1" applyBorder="1" applyAlignment="1">
      <alignment horizontal="right" vertical="center"/>
    </xf>
    <xf numFmtId="164" fontId="1" fillId="16" borderId="3" xfId="0" applyNumberFormat="1" applyFont="1" applyFill="1" applyBorder="1" applyAlignment="1">
      <alignment horizontal="right" vertical="center"/>
    </xf>
    <xf numFmtId="164" fontId="1" fillId="16" borderId="5" xfId="0" applyNumberFormat="1" applyFont="1" applyFill="1" applyBorder="1" applyAlignment="1">
      <alignment horizontal="right" vertical="center"/>
    </xf>
    <xf numFmtId="0" fontId="1" fillId="17" borderId="7" xfId="0" applyNumberFormat="1" applyFont="1" applyFill="1" applyBorder="1" applyAlignment="1">
      <alignment horizontal="left" vertical="center" wrapText="1"/>
    </xf>
    <xf numFmtId="0" fontId="1" fillId="17" borderId="2" xfId="0" applyNumberFormat="1" applyFont="1" applyFill="1" applyBorder="1" applyAlignment="1">
      <alignment horizontal="left" vertical="center" wrapText="1"/>
    </xf>
    <xf numFmtId="0" fontId="1" fillId="17" borderId="8" xfId="0" applyNumberFormat="1" applyFont="1" applyFill="1" applyBorder="1" applyAlignment="1">
      <alignment horizontal="left" vertical="center" wrapText="1"/>
    </xf>
    <xf numFmtId="0" fontId="1" fillId="17" borderId="3" xfId="0" applyNumberFormat="1" applyFont="1" applyFill="1" applyBorder="1" applyAlignment="1">
      <alignment horizontal="center" vertical="center"/>
    </xf>
    <xf numFmtId="49" fontId="1" fillId="17" borderId="3" xfId="0" applyNumberFormat="1" applyFont="1" applyFill="1" applyBorder="1" applyAlignment="1">
      <alignment horizontal="center" vertical="center"/>
    </xf>
    <xf numFmtId="164" fontId="1" fillId="17" borderId="3" xfId="0" applyNumberFormat="1" applyFont="1" applyFill="1" applyBorder="1" applyAlignment="1">
      <alignment horizontal="right" vertical="center"/>
    </xf>
    <xf numFmtId="164" fontId="1" fillId="17" borderId="3" xfId="0" applyNumberFormat="1" applyFont="1" applyFill="1" applyBorder="1" applyAlignment="1">
      <alignment horizontal="right" vertical="center"/>
    </xf>
    <xf numFmtId="164" fontId="1" fillId="17" borderId="5" xfId="0" applyNumberFormat="1" applyFont="1" applyFill="1" applyBorder="1" applyAlignment="1">
      <alignment horizontal="right" vertical="center"/>
    </xf>
    <xf numFmtId="0" fontId="1" fillId="11" borderId="6" xfId="0" applyNumberFormat="1" applyFont="1" applyFill="1" applyBorder="1" applyAlignment="1">
      <alignment horizontal="left" vertical="center" wrapText="1"/>
    </xf>
    <xf numFmtId="0" fontId="1" fillId="11" borderId="4" xfId="0" applyNumberFormat="1" applyFont="1" applyFill="1" applyBorder="1" applyAlignment="1">
      <alignment horizontal="left" vertical="center" wrapText="1"/>
    </xf>
    <xf numFmtId="0" fontId="0" fillId="11" borderId="0" xfId="0" applyFill="1"/>
    <xf numFmtId="0" fontId="3" fillId="15" borderId="17" xfId="0" applyNumberFormat="1" applyFont="1" applyFill="1" applyBorder="1" applyAlignment="1">
      <alignment horizontal="center" vertical="center" wrapText="1"/>
    </xf>
    <xf numFmtId="0" fontId="0" fillId="15" borderId="18" xfId="0" applyFill="1" applyBorder="1" applyAlignment="1"/>
    <xf numFmtId="0" fontId="0" fillId="15" borderId="19" xfId="0" applyFill="1" applyBorder="1" applyAlignment="1"/>
    <xf numFmtId="0" fontId="2" fillId="15" borderId="24" xfId="0" applyNumberFormat="1" applyFont="1" applyFill="1" applyBorder="1" applyAlignment="1">
      <alignment horizontal="center"/>
    </xf>
    <xf numFmtId="0" fontId="2" fillId="15" borderId="3" xfId="0" applyNumberFormat="1" applyFont="1" applyFill="1" applyBorder="1" applyAlignment="1">
      <alignment horizontal="center"/>
    </xf>
    <xf numFmtId="0" fontId="2" fillId="15" borderId="25" xfId="0" applyNumberFormat="1" applyFont="1" applyFill="1" applyBorder="1" applyAlignment="1">
      <alignment horizontal="center"/>
    </xf>
    <xf numFmtId="0" fontId="3" fillId="15" borderId="20" xfId="0" applyNumberFormat="1" applyFont="1" applyFill="1" applyBorder="1" applyAlignment="1">
      <alignment horizontal="center" vertical="center" wrapText="1"/>
    </xf>
    <xf numFmtId="0" fontId="0" fillId="15" borderId="21" xfId="0" applyFill="1" applyBorder="1" applyAlignment="1"/>
    <xf numFmtId="0" fontId="0" fillId="15" borderId="12" xfId="0" applyFill="1" applyBorder="1" applyAlignment="1"/>
    <xf numFmtId="0" fontId="0" fillId="15" borderId="22" xfId="0" applyFill="1" applyBorder="1" applyAlignment="1"/>
    <xf numFmtId="0" fontId="3" fillId="15" borderId="22" xfId="0" applyNumberFormat="1" applyFont="1" applyFill="1" applyBorder="1" applyAlignment="1">
      <alignment horizontal="center" vertical="center" wrapText="1"/>
    </xf>
    <xf numFmtId="0" fontId="3" fillId="15" borderId="23" xfId="0" applyNumberFormat="1" applyFont="1" applyFill="1" applyBorder="1" applyAlignment="1">
      <alignment horizontal="center" vertical="center" wrapText="1"/>
    </xf>
    <xf numFmtId="0" fontId="3" fillId="15" borderId="21" xfId="0" applyNumberFormat="1" applyFont="1" applyFill="1" applyBorder="1" applyAlignment="1">
      <alignment horizontal="center" vertical="center" wrapText="1"/>
    </xf>
    <xf numFmtId="0" fontId="0" fillId="15" borderId="23" xfId="0" applyFill="1" applyBorder="1" applyAlignment="1">
      <alignment horizontal="center"/>
    </xf>
    <xf numFmtId="0" fontId="3" fillId="15" borderId="14" xfId="0" applyNumberFormat="1" applyFont="1" applyFill="1" applyBorder="1" applyAlignment="1">
      <alignment horizontal="center" vertical="center" wrapText="1"/>
    </xf>
    <xf numFmtId="0" fontId="0" fillId="15" borderId="11" xfId="0" applyFill="1" applyBorder="1" applyAlignment="1"/>
    <xf numFmtId="0" fontId="0" fillId="15" borderId="16" xfId="0" applyFill="1" applyBorder="1" applyAlignment="1"/>
    <xf numFmtId="0" fontId="3" fillId="18" borderId="22" xfId="0" applyNumberFormat="1" applyFont="1" applyFill="1" applyBorder="1" applyAlignment="1">
      <alignment horizontal="center" vertical="center" wrapText="1"/>
    </xf>
    <xf numFmtId="0" fontId="3" fillId="18" borderId="23" xfId="0" applyNumberFormat="1" applyFont="1" applyFill="1" applyBorder="1" applyAlignment="1">
      <alignment horizontal="center" vertical="center" wrapText="1"/>
    </xf>
    <xf numFmtId="0" fontId="3" fillId="18" borderId="23" xfId="0" applyNumberFormat="1" applyFont="1" applyFill="1" applyBorder="1" applyAlignment="1">
      <alignment horizontal="center" vertical="center" wrapText="1"/>
    </xf>
    <xf numFmtId="0" fontId="3" fillId="10" borderId="10" xfId="0" applyNumberFormat="1" applyFont="1" applyFill="1" applyBorder="1" applyAlignment="1">
      <alignment horizontal="center" vertical="center"/>
    </xf>
    <xf numFmtId="0" fontId="3" fillId="10" borderId="10" xfId="0" applyNumberFormat="1" applyFont="1" applyFill="1" applyBorder="1" applyAlignment="1">
      <alignment horizontal="center" vertical="center"/>
    </xf>
    <xf numFmtId="49" fontId="4" fillId="19" borderId="1" xfId="0" applyNumberFormat="1" applyFont="1" applyFill="1" applyBorder="1" applyAlignment="1">
      <alignment horizontal="right" vertical="top"/>
    </xf>
    <xf numFmtId="49" fontId="4" fillId="19" borderId="1" xfId="0" applyNumberFormat="1" applyFont="1" applyFill="1" applyBorder="1" applyAlignment="1">
      <alignment horizontal="right" vertical="top" wrapText="1"/>
    </xf>
    <xf numFmtId="0" fontId="6" fillId="11" borderId="1" xfId="0" applyFont="1" applyFill="1" applyBorder="1" applyAlignment="1">
      <alignment horizontal="right"/>
    </xf>
    <xf numFmtId="0" fontId="7" fillId="0" borderId="1" xfId="0" applyFont="1" applyBorder="1"/>
    <xf numFmtId="0" fontId="6" fillId="11" borderId="1" xfId="0" applyFont="1" applyFill="1" applyBorder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85"/>
  <sheetViews>
    <sheetView tabSelected="1" topLeftCell="A10" zoomScale="120" zoomScaleNormal="120" workbookViewId="0">
      <selection activeCell="O2" sqref="O2:S2"/>
    </sheetView>
  </sheetViews>
  <sheetFormatPr defaultRowHeight="15"/>
  <cols>
    <col min="1" max="1" width="0.140625" customWidth="1"/>
    <col min="2" max="2" width="0.28515625" customWidth="1"/>
    <col min="3" max="3" width="0.5703125" hidden="1" customWidth="1"/>
    <col min="4" max="4" width="0.140625" customWidth="1"/>
    <col min="5" max="5" width="0.42578125" customWidth="1"/>
    <col min="6" max="6" width="0.5703125" hidden="1" customWidth="1"/>
    <col min="7" max="7" width="0.28515625" customWidth="1"/>
    <col min="8" max="8" width="0.140625" hidden="1" customWidth="1"/>
    <col min="9" max="9" width="0.5703125" hidden="1" customWidth="1"/>
    <col min="10" max="10" width="35.7109375" customWidth="1"/>
    <col min="11" max="11" width="54.42578125" customWidth="1"/>
    <col min="12" max="12" width="10.7109375" hidden="1" customWidth="1"/>
    <col min="13" max="13" width="4.7109375" hidden="1" customWidth="1"/>
    <col min="14" max="14" width="12.5703125" hidden="1" customWidth="1"/>
    <col min="15" max="15" width="15" customWidth="1"/>
    <col min="16" max="16" width="13" customWidth="1"/>
    <col min="17" max="17" width="2.28515625" customWidth="1"/>
    <col min="18" max="18" width="14.42578125" customWidth="1"/>
    <col min="19" max="19" width="9.140625" hidden="1" customWidth="1"/>
  </cols>
  <sheetData>
    <row r="1" spans="10:19">
      <c r="K1" s="121"/>
      <c r="L1" s="121"/>
      <c r="M1" s="121"/>
      <c r="N1" s="121"/>
      <c r="O1" s="123" t="s">
        <v>151</v>
      </c>
      <c r="P1" s="123"/>
      <c r="Q1" s="123"/>
      <c r="R1" s="123"/>
      <c r="S1" s="123"/>
    </row>
    <row r="2" spans="10:19">
      <c r="K2" s="121"/>
      <c r="L2" s="121"/>
      <c r="M2" s="121"/>
      <c r="N2" s="121"/>
      <c r="O2" s="123" t="s">
        <v>141</v>
      </c>
      <c r="P2" s="123"/>
      <c r="Q2" s="123"/>
      <c r="R2" s="123"/>
      <c r="S2" s="123"/>
    </row>
    <row r="3" spans="10:19">
      <c r="K3" s="121"/>
      <c r="L3" s="121"/>
      <c r="M3" s="121"/>
      <c r="N3" s="121"/>
      <c r="O3" s="123" t="s">
        <v>142</v>
      </c>
      <c r="P3" s="123"/>
      <c r="Q3" s="123"/>
      <c r="R3" s="123"/>
      <c r="S3" s="123"/>
    </row>
    <row r="4" spans="10:19">
      <c r="K4" s="121"/>
      <c r="L4" s="121"/>
      <c r="M4" s="121"/>
      <c r="N4" s="121"/>
      <c r="O4" s="123" t="s">
        <v>143</v>
      </c>
      <c r="P4" s="123"/>
      <c r="Q4" s="123"/>
      <c r="R4" s="123"/>
      <c r="S4" s="123"/>
    </row>
    <row r="5" spans="10:19">
      <c r="K5" s="122"/>
      <c r="L5" s="122"/>
      <c r="M5" s="122"/>
      <c r="N5" s="122"/>
      <c r="O5" s="124"/>
      <c r="P5" s="124"/>
      <c r="Q5" s="124"/>
      <c r="R5" s="124"/>
      <c r="S5" s="124"/>
    </row>
    <row r="6" spans="10:19">
      <c r="K6" s="122"/>
      <c r="L6" s="122"/>
      <c r="M6" s="122"/>
      <c r="N6" s="122"/>
      <c r="O6" s="123" t="s">
        <v>144</v>
      </c>
      <c r="P6" s="123"/>
      <c r="Q6" s="123"/>
      <c r="R6" s="123"/>
      <c r="S6" s="123"/>
    </row>
    <row r="7" spans="10:19">
      <c r="K7" s="122"/>
      <c r="L7" s="122"/>
      <c r="M7" s="122"/>
      <c r="N7" s="122"/>
      <c r="O7" s="123" t="s">
        <v>141</v>
      </c>
      <c r="P7" s="123"/>
      <c r="Q7" s="123"/>
      <c r="R7" s="123"/>
      <c r="S7" s="123"/>
    </row>
    <row r="8" spans="10:19">
      <c r="O8" s="123" t="s">
        <v>142</v>
      </c>
      <c r="P8" s="123"/>
      <c r="Q8" s="123"/>
      <c r="R8" s="123"/>
      <c r="S8" s="123"/>
    </row>
    <row r="9" spans="10:19">
      <c r="O9" s="123" t="s">
        <v>145</v>
      </c>
      <c r="P9" s="123"/>
      <c r="Q9" s="123"/>
      <c r="R9" s="123"/>
      <c r="S9" s="123"/>
    </row>
    <row r="10" spans="10:19">
      <c r="O10" s="123" t="s">
        <v>146</v>
      </c>
      <c r="P10" s="123"/>
      <c r="Q10" s="123"/>
      <c r="R10" s="123"/>
      <c r="S10" s="123"/>
    </row>
    <row r="11" spans="10:19">
      <c r="O11" s="123" t="s">
        <v>147</v>
      </c>
      <c r="P11" s="123"/>
      <c r="Q11" s="123"/>
      <c r="R11" s="123"/>
      <c r="S11" s="123"/>
    </row>
    <row r="12" spans="10:19">
      <c r="O12" s="123" t="s">
        <v>148</v>
      </c>
      <c r="P12" s="123"/>
      <c r="Q12" s="123"/>
      <c r="R12" s="123"/>
      <c r="S12" s="123"/>
    </row>
    <row r="13" spans="10:19">
      <c r="J13" s="126" t="s">
        <v>150</v>
      </c>
      <c r="K13" s="127"/>
      <c r="L13" s="127"/>
      <c r="M13" s="127"/>
      <c r="N13" s="127"/>
      <c r="O13" s="127"/>
      <c r="P13" s="127"/>
      <c r="Q13" s="127"/>
      <c r="R13" s="127"/>
      <c r="S13" s="125"/>
    </row>
    <row r="14" spans="10:19">
      <c r="J14" s="127"/>
      <c r="K14" s="127"/>
      <c r="L14" s="127"/>
      <c r="M14" s="127"/>
      <c r="N14" s="127"/>
      <c r="O14" s="127"/>
      <c r="P14" s="127"/>
      <c r="Q14" s="127"/>
      <c r="R14" s="127"/>
      <c r="S14" s="125"/>
    </row>
    <row r="15" spans="10:19">
      <c r="J15" s="127"/>
      <c r="K15" s="127"/>
      <c r="L15" s="127"/>
      <c r="M15" s="127"/>
      <c r="N15" s="127"/>
      <c r="O15" s="127"/>
      <c r="P15" s="127"/>
      <c r="Q15" s="127"/>
      <c r="R15" s="127"/>
      <c r="S15" s="125"/>
    </row>
    <row r="16" spans="10:19">
      <c r="J16" s="127"/>
      <c r="K16" s="127"/>
      <c r="L16" s="127"/>
      <c r="M16" s="127"/>
      <c r="N16" s="127"/>
      <c r="O16" s="127"/>
      <c r="P16" s="127"/>
      <c r="Q16" s="127"/>
      <c r="R16" s="127"/>
      <c r="S16" s="125"/>
    </row>
    <row r="17" spans="2:18" ht="15.75" thickBot="1">
      <c r="J17" s="128" t="s">
        <v>149</v>
      </c>
    </row>
    <row r="18" spans="2:18" ht="18.75" customHeight="1" thickBot="1">
      <c r="B18" s="99" t="s">
        <v>139</v>
      </c>
      <c r="C18" s="100"/>
      <c r="D18" s="100"/>
      <c r="E18" s="100"/>
      <c r="F18" s="100"/>
      <c r="G18" s="100"/>
      <c r="H18" s="100"/>
      <c r="I18" s="100"/>
      <c r="J18" s="100"/>
      <c r="K18" s="101"/>
      <c r="L18" s="102"/>
      <c r="M18" s="103"/>
      <c r="N18" s="104"/>
      <c r="O18" s="105" t="s">
        <v>3</v>
      </c>
      <c r="P18" s="113" t="s">
        <v>140</v>
      </c>
      <c r="Q18" s="114"/>
      <c r="R18" s="115"/>
    </row>
    <row r="19" spans="2:18" ht="23.25" customHeight="1" thickBot="1">
      <c r="B19" s="106"/>
      <c r="C19" s="107"/>
      <c r="D19" s="107"/>
      <c r="E19" s="107"/>
      <c r="F19" s="107"/>
      <c r="G19" s="107"/>
      <c r="H19" s="107"/>
      <c r="I19" s="107"/>
      <c r="J19" s="107"/>
      <c r="K19" s="108"/>
      <c r="L19" s="109" t="s">
        <v>0</v>
      </c>
      <c r="M19" s="110" t="s">
        <v>1</v>
      </c>
      <c r="N19" s="111" t="s">
        <v>2</v>
      </c>
      <c r="O19" s="112"/>
      <c r="P19" s="116" t="s">
        <v>4</v>
      </c>
      <c r="Q19" s="117"/>
      <c r="R19" s="118" t="s">
        <v>5</v>
      </c>
    </row>
    <row r="20" spans="2:18" ht="15.75" thickBot="1">
      <c r="B20" s="119">
        <v>1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20">
        <v>2</v>
      </c>
      <c r="M20" s="120">
        <v>3</v>
      </c>
      <c r="N20" s="120">
        <v>4</v>
      </c>
      <c r="O20" s="120">
        <v>2</v>
      </c>
      <c r="P20" s="119">
        <v>3</v>
      </c>
      <c r="Q20" s="119"/>
      <c r="R20" s="120">
        <v>4</v>
      </c>
    </row>
    <row r="21" spans="2:18" ht="15" customHeight="1">
      <c r="B21" s="28" t="s">
        <v>6</v>
      </c>
      <c r="C21" s="28"/>
      <c r="D21" s="28"/>
      <c r="E21" s="28"/>
      <c r="F21" s="28"/>
      <c r="G21" s="28"/>
      <c r="H21" s="28"/>
      <c r="I21" s="28"/>
      <c r="J21" s="28"/>
      <c r="K21" s="28"/>
      <c r="L21" s="15" t="s">
        <v>7</v>
      </c>
      <c r="M21" s="15"/>
      <c r="N21" s="15"/>
      <c r="O21" s="3">
        <v>14102640</v>
      </c>
      <c r="P21" s="29">
        <v>10000000</v>
      </c>
      <c r="Q21" s="29"/>
      <c r="R21" s="17">
        <v>0</v>
      </c>
    </row>
    <row r="22" spans="2:18" ht="15" customHeight="1">
      <c r="B22" s="6"/>
      <c r="C22" s="10"/>
      <c r="D22" s="12"/>
      <c r="E22" s="13"/>
      <c r="F22" s="8"/>
      <c r="G22" s="4"/>
      <c r="H22" s="5"/>
      <c r="I22" s="20" t="s">
        <v>116</v>
      </c>
      <c r="J22" s="21"/>
      <c r="K22" s="22"/>
      <c r="L22" s="2" t="s">
        <v>8</v>
      </c>
      <c r="M22" s="2" t="s">
        <v>9</v>
      </c>
      <c r="N22" s="7" t="s">
        <v>10</v>
      </c>
      <c r="O22" s="1">
        <v>11083740</v>
      </c>
      <c r="P22" s="23">
        <v>0</v>
      </c>
      <c r="Q22" s="23"/>
      <c r="R22" s="9">
        <v>0</v>
      </c>
    </row>
    <row r="23" spans="2:18" ht="15" customHeight="1">
      <c r="B23" s="6"/>
      <c r="C23" s="10"/>
      <c r="D23" s="12"/>
      <c r="E23" s="13"/>
      <c r="F23" s="8"/>
      <c r="G23" s="4"/>
      <c r="H23" s="5"/>
      <c r="I23" s="20" t="s">
        <v>117</v>
      </c>
      <c r="J23" s="21"/>
      <c r="K23" s="22"/>
      <c r="L23" s="2" t="s">
        <v>8</v>
      </c>
      <c r="M23" s="2" t="s">
        <v>9</v>
      </c>
      <c r="N23" s="7" t="s">
        <v>11</v>
      </c>
      <c r="O23" s="1">
        <v>3018900</v>
      </c>
      <c r="P23" s="23">
        <v>0</v>
      </c>
      <c r="Q23" s="23"/>
      <c r="R23" s="9">
        <v>0</v>
      </c>
    </row>
    <row r="24" spans="2:18" ht="15" customHeight="1">
      <c r="B24" s="6"/>
      <c r="C24" s="10"/>
      <c r="D24" s="12"/>
      <c r="E24" s="13"/>
      <c r="F24" s="8"/>
      <c r="G24" s="4"/>
      <c r="H24" s="5"/>
      <c r="I24" s="20" t="s">
        <v>118</v>
      </c>
      <c r="J24" s="21"/>
      <c r="K24" s="22"/>
      <c r="L24" s="2" t="s">
        <v>8</v>
      </c>
      <c r="M24" s="2" t="s">
        <v>9</v>
      </c>
      <c r="N24" s="7" t="s">
        <v>12</v>
      </c>
      <c r="O24" s="1">
        <v>0</v>
      </c>
      <c r="P24" s="23">
        <v>10000000</v>
      </c>
      <c r="Q24" s="23"/>
      <c r="R24" s="9">
        <v>0</v>
      </c>
    </row>
    <row r="25" spans="2:18" ht="15" customHeight="1">
      <c r="B25" s="28" t="s">
        <v>13</v>
      </c>
      <c r="C25" s="28"/>
      <c r="D25" s="28"/>
      <c r="E25" s="28"/>
      <c r="F25" s="28"/>
      <c r="G25" s="28"/>
      <c r="H25" s="28"/>
      <c r="I25" s="28"/>
      <c r="J25" s="28"/>
      <c r="K25" s="28"/>
      <c r="L25" s="15" t="s">
        <v>14</v>
      </c>
      <c r="M25" s="15"/>
      <c r="N25" s="15"/>
      <c r="O25" s="3">
        <v>25271000</v>
      </c>
      <c r="P25" s="29">
        <v>41353000</v>
      </c>
      <c r="Q25" s="29"/>
      <c r="R25" s="17">
        <v>34461000</v>
      </c>
    </row>
    <row r="26" spans="2:18" ht="34.5" customHeight="1">
      <c r="B26" s="6"/>
      <c r="C26" s="10"/>
      <c r="D26" s="12"/>
      <c r="E26" s="13"/>
      <c r="F26" s="8"/>
      <c r="G26" s="4"/>
      <c r="H26" s="5"/>
      <c r="I26" s="20" t="s">
        <v>15</v>
      </c>
      <c r="J26" s="21"/>
      <c r="K26" s="22"/>
      <c r="L26" s="2" t="s">
        <v>16</v>
      </c>
      <c r="M26" s="2" t="s">
        <v>17</v>
      </c>
      <c r="N26" s="7" t="s">
        <v>18</v>
      </c>
      <c r="O26" s="1">
        <v>25271000</v>
      </c>
      <c r="P26" s="23">
        <v>41353000</v>
      </c>
      <c r="Q26" s="23"/>
      <c r="R26" s="9">
        <v>34461000</v>
      </c>
    </row>
    <row r="27" spans="2:18" ht="15" customHeight="1">
      <c r="B27" s="28" t="s">
        <v>19</v>
      </c>
      <c r="C27" s="28"/>
      <c r="D27" s="28"/>
      <c r="E27" s="28"/>
      <c r="F27" s="28"/>
      <c r="G27" s="28"/>
      <c r="H27" s="28"/>
      <c r="I27" s="28"/>
      <c r="J27" s="28"/>
      <c r="K27" s="28"/>
      <c r="L27" s="15" t="s">
        <v>20</v>
      </c>
      <c r="M27" s="15"/>
      <c r="N27" s="15"/>
      <c r="O27" s="3">
        <v>290095535.97000003</v>
      </c>
      <c r="P27" s="29">
        <v>112724060</v>
      </c>
      <c r="Q27" s="29"/>
      <c r="R27" s="17">
        <v>0</v>
      </c>
    </row>
    <row r="28" spans="2:18" ht="23.25" customHeight="1">
      <c r="B28" s="6"/>
      <c r="C28" s="10"/>
      <c r="D28" s="12"/>
      <c r="E28" s="13"/>
      <c r="F28" s="8"/>
      <c r="G28" s="4"/>
      <c r="H28" s="5"/>
      <c r="I28" s="20" t="s">
        <v>22</v>
      </c>
      <c r="J28" s="21"/>
      <c r="K28" s="22"/>
      <c r="L28" s="2" t="s">
        <v>21</v>
      </c>
      <c r="M28" s="2" t="s">
        <v>17</v>
      </c>
      <c r="N28" s="7" t="s">
        <v>23</v>
      </c>
      <c r="O28" s="1">
        <v>0</v>
      </c>
      <c r="P28" s="23">
        <v>5700000</v>
      </c>
      <c r="Q28" s="23"/>
      <c r="R28" s="9">
        <v>0</v>
      </c>
    </row>
    <row r="29" spans="2:18" ht="23.25" customHeight="1">
      <c r="B29" s="6"/>
      <c r="C29" s="10"/>
      <c r="D29" s="12"/>
      <c r="E29" s="13"/>
      <c r="F29" s="8"/>
      <c r="G29" s="4"/>
      <c r="H29" s="5"/>
      <c r="I29" s="20" t="s">
        <v>25</v>
      </c>
      <c r="J29" s="21"/>
      <c r="K29" s="22"/>
      <c r="L29" s="2" t="s">
        <v>24</v>
      </c>
      <c r="M29" s="2" t="s">
        <v>17</v>
      </c>
      <c r="N29" s="7" t="s">
        <v>26</v>
      </c>
      <c r="O29" s="1">
        <v>0</v>
      </c>
      <c r="P29" s="23">
        <v>1736400</v>
      </c>
      <c r="Q29" s="23"/>
      <c r="R29" s="9">
        <v>0</v>
      </c>
    </row>
    <row r="30" spans="2:18" ht="23.25" customHeight="1">
      <c r="B30" s="6"/>
      <c r="C30" s="10"/>
      <c r="D30" s="12"/>
      <c r="E30" s="13"/>
      <c r="F30" s="8"/>
      <c r="G30" s="4"/>
      <c r="H30" s="5"/>
      <c r="I30" s="20" t="s">
        <v>27</v>
      </c>
      <c r="J30" s="21"/>
      <c r="K30" s="22"/>
      <c r="L30" s="2" t="s">
        <v>24</v>
      </c>
      <c r="M30" s="2" t="s">
        <v>17</v>
      </c>
      <c r="N30" s="7" t="s">
        <v>28</v>
      </c>
      <c r="O30" s="1">
        <v>0</v>
      </c>
      <c r="P30" s="23">
        <v>1661100</v>
      </c>
      <c r="Q30" s="23"/>
      <c r="R30" s="9">
        <v>0</v>
      </c>
    </row>
    <row r="31" spans="2:18" ht="23.25" customHeight="1">
      <c r="B31" s="6"/>
      <c r="C31" s="10"/>
      <c r="D31" s="12"/>
      <c r="E31" s="13"/>
      <c r="F31" s="8"/>
      <c r="G31" s="4"/>
      <c r="H31" s="5"/>
      <c r="I31" s="20" t="s">
        <v>29</v>
      </c>
      <c r="J31" s="21"/>
      <c r="K31" s="22"/>
      <c r="L31" s="2" t="s">
        <v>24</v>
      </c>
      <c r="M31" s="2" t="s">
        <v>17</v>
      </c>
      <c r="N31" s="7" t="s">
        <v>30</v>
      </c>
      <c r="O31" s="1">
        <v>0</v>
      </c>
      <c r="P31" s="23">
        <v>1656600</v>
      </c>
      <c r="Q31" s="23"/>
      <c r="R31" s="9">
        <v>0</v>
      </c>
    </row>
    <row r="32" spans="2:18" ht="15" customHeight="1">
      <c r="B32" s="6"/>
      <c r="C32" s="10"/>
      <c r="D32" s="12"/>
      <c r="E32" s="13"/>
      <c r="F32" s="8"/>
      <c r="G32" s="4"/>
      <c r="H32" s="5"/>
      <c r="I32" s="20" t="s">
        <v>31</v>
      </c>
      <c r="J32" s="21"/>
      <c r="K32" s="22"/>
      <c r="L32" s="2" t="s">
        <v>24</v>
      </c>
      <c r="M32" s="2" t="s">
        <v>17</v>
      </c>
      <c r="N32" s="7" t="s">
        <v>32</v>
      </c>
      <c r="O32" s="1">
        <v>0</v>
      </c>
      <c r="P32" s="23">
        <v>1736400</v>
      </c>
      <c r="Q32" s="23"/>
      <c r="R32" s="9">
        <v>0</v>
      </c>
    </row>
    <row r="33" spans="2:18" ht="23.25" customHeight="1">
      <c r="B33" s="6"/>
      <c r="C33" s="10"/>
      <c r="D33" s="12"/>
      <c r="E33" s="13"/>
      <c r="F33" s="8"/>
      <c r="G33" s="4"/>
      <c r="H33" s="5"/>
      <c r="I33" s="20" t="s">
        <v>33</v>
      </c>
      <c r="J33" s="21"/>
      <c r="K33" s="22"/>
      <c r="L33" s="2" t="s">
        <v>24</v>
      </c>
      <c r="M33" s="2" t="s">
        <v>17</v>
      </c>
      <c r="N33" s="7" t="s">
        <v>34</v>
      </c>
      <c r="O33" s="1">
        <v>0</v>
      </c>
      <c r="P33" s="23">
        <v>2033100</v>
      </c>
      <c r="Q33" s="23"/>
      <c r="R33" s="9">
        <v>0</v>
      </c>
    </row>
    <row r="34" spans="2:18" ht="23.25" customHeight="1">
      <c r="B34" s="6"/>
      <c r="C34" s="10"/>
      <c r="D34" s="12"/>
      <c r="E34" s="13"/>
      <c r="F34" s="8"/>
      <c r="G34" s="4"/>
      <c r="H34" s="5"/>
      <c r="I34" s="20" t="s">
        <v>35</v>
      </c>
      <c r="J34" s="21"/>
      <c r="K34" s="22"/>
      <c r="L34" s="2" t="s">
        <v>24</v>
      </c>
      <c r="M34" s="2" t="s">
        <v>17</v>
      </c>
      <c r="N34" s="7" t="s">
        <v>36</v>
      </c>
      <c r="O34" s="1">
        <v>0</v>
      </c>
      <c r="P34" s="23">
        <v>1736400</v>
      </c>
      <c r="Q34" s="23"/>
      <c r="R34" s="9">
        <v>0</v>
      </c>
    </row>
    <row r="35" spans="2:18" ht="23.25" customHeight="1">
      <c r="B35" s="6"/>
      <c r="C35" s="10"/>
      <c r="D35" s="12"/>
      <c r="E35" s="13"/>
      <c r="F35" s="8"/>
      <c r="G35" s="4"/>
      <c r="H35" s="5"/>
      <c r="I35" s="20" t="s">
        <v>25</v>
      </c>
      <c r="J35" s="21"/>
      <c r="K35" s="22"/>
      <c r="L35" s="2" t="s">
        <v>24</v>
      </c>
      <c r="M35" s="2" t="s">
        <v>17</v>
      </c>
      <c r="N35" s="7" t="s">
        <v>37</v>
      </c>
      <c r="O35" s="1">
        <v>0</v>
      </c>
      <c r="P35" s="23">
        <v>569600</v>
      </c>
      <c r="Q35" s="23"/>
      <c r="R35" s="9">
        <v>0</v>
      </c>
    </row>
    <row r="36" spans="2:18" ht="23.25" customHeight="1">
      <c r="B36" s="6"/>
      <c r="C36" s="10"/>
      <c r="D36" s="12"/>
      <c r="E36" s="13"/>
      <c r="F36" s="8"/>
      <c r="G36" s="4"/>
      <c r="H36" s="5"/>
      <c r="I36" s="20" t="s">
        <v>27</v>
      </c>
      <c r="J36" s="21"/>
      <c r="K36" s="22"/>
      <c r="L36" s="2" t="s">
        <v>24</v>
      </c>
      <c r="M36" s="2" t="s">
        <v>17</v>
      </c>
      <c r="N36" s="7" t="s">
        <v>38</v>
      </c>
      <c r="O36" s="1">
        <v>0</v>
      </c>
      <c r="P36" s="23">
        <v>544900</v>
      </c>
      <c r="Q36" s="23"/>
      <c r="R36" s="9">
        <v>0</v>
      </c>
    </row>
    <row r="37" spans="2:18" ht="23.25" customHeight="1">
      <c r="B37" s="6"/>
      <c r="C37" s="10"/>
      <c r="D37" s="12"/>
      <c r="E37" s="13"/>
      <c r="F37" s="8"/>
      <c r="G37" s="4"/>
      <c r="H37" s="5"/>
      <c r="I37" s="20" t="s">
        <v>29</v>
      </c>
      <c r="J37" s="21"/>
      <c r="K37" s="22"/>
      <c r="L37" s="2" t="s">
        <v>24</v>
      </c>
      <c r="M37" s="2" t="s">
        <v>17</v>
      </c>
      <c r="N37" s="7" t="s">
        <v>39</v>
      </c>
      <c r="O37" s="1">
        <v>0</v>
      </c>
      <c r="P37" s="23">
        <v>543400</v>
      </c>
      <c r="Q37" s="23"/>
      <c r="R37" s="9">
        <v>0</v>
      </c>
    </row>
    <row r="38" spans="2:18" ht="15" customHeight="1">
      <c r="B38" s="6"/>
      <c r="C38" s="10"/>
      <c r="D38" s="12"/>
      <c r="E38" s="13"/>
      <c r="F38" s="8"/>
      <c r="G38" s="4"/>
      <c r="H38" s="5"/>
      <c r="I38" s="20" t="s">
        <v>31</v>
      </c>
      <c r="J38" s="21"/>
      <c r="K38" s="22"/>
      <c r="L38" s="2" t="s">
        <v>24</v>
      </c>
      <c r="M38" s="2" t="s">
        <v>17</v>
      </c>
      <c r="N38" s="7" t="s">
        <v>40</v>
      </c>
      <c r="O38" s="1">
        <v>0</v>
      </c>
      <c r="P38" s="23">
        <v>569600</v>
      </c>
      <c r="Q38" s="23"/>
      <c r="R38" s="9">
        <v>0</v>
      </c>
    </row>
    <row r="39" spans="2:18" ht="23.25" customHeight="1">
      <c r="B39" s="6"/>
      <c r="C39" s="10"/>
      <c r="D39" s="12"/>
      <c r="E39" s="13"/>
      <c r="F39" s="8"/>
      <c r="G39" s="4"/>
      <c r="H39" s="5"/>
      <c r="I39" s="20" t="s">
        <v>41</v>
      </c>
      <c r="J39" s="21"/>
      <c r="K39" s="22"/>
      <c r="L39" s="2" t="s">
        <v>24</v>
      </c>
      <c r="M39" s="2" t="s">
        <v>17</v>
      </c>
      <c r="N39" s="7" t="s">
        <v>42</v>
      </c>
      <c r="O39" s="1">
        <v>0</v>
      </c>
      <c r="P39" s="23">
        <v>666900</v>
      </c>
      <c r="Q39" s="23"/>
      <c r="R39" s="9">
        <v>0</v>
      </c>
    </row>
    <row r="40" spans="2:18" ht="23.25" customHeight="1">
      <c r="B40" s="6"/>
      <c r="C40" s="10"/>
      <c r="D40" s="12"/>
      <c r="E40" s="13"/>
      <c r="F40" s="8"/>
      <c r="G40" s="4"/>
      <c r="H40" s="5"/>
      <c r="I40" s="20" t="s">
        <v>43</v>
      </c>
      <c r="J40" s="21"/>
      <c r="K40" s="22"/>
      <c r="L40" s="2" t="s">
        <v>24</v>
      </c>
      <c r="M40" s="2" t="s">
        <v>17</v>
      </c>
      <c r="N40" s="7" t="s">
        <v>44</v>
      </c>
      <c r="O40" s="1">
        <v>0</v>
      </c>
      <c r="P40" s="23">
        <v>569600</v>
      </c>
      <c r="Q40" s="23"/>
      <c r="R40" s="9">
        <v>0</v>
      </c>
    </row>
    <row r="41" spans="2:18" ht="15" customHeight="1">
      <c r="B41" s="6"/>
      <c r="C41" s="10"/>
      <c r="D41" s="12"/>
      <c r="E41" s="13"/>
      <c r="F41" s="8"/>
      <c r="G41" s="4"/>
      <c r="H41" s="5"/>
      <c r="I41" s="20" t="s">
        <v>45</v>
      </c>
      <c r="J41" s="21"/>
      <c r="K41" s="22"/>
      <c r="L41" s="2" t="s">
        <v>46</v>
      </c>
      <c r="M41" s="2" t="s">
        <v>9</v>
      </c>
      <c r="N41" s="7" t="s">
        <v>48</v>
      </c>
      <c r="O41" s="1">
        <f>0+O42</f>
        <v>0</v>
      </c>
      <c r="P41" s="23">
        <f>19065060+P42</f>
        <v>93000060</v>
      </c>
      <c r="Q41" s="23"/>
      <c r="R41" s="9">
        <f>0+R42</f>
        <v>0</v>
      </c>
    </row>
    <row r="42" spans="2:18" ht="27" hidden="1" customHeight="1">
      <c r="B42" s="6"/>
      <c r="C42" s="10"/>
      <c r="D42" s="12"/>
      <c r="E42" s="13"/>
      <c r="F42" s="8"/>
      <c r="G42" s="4"/>
      <c r="H42" s="5"/>
      <c r="I42" s="20" t="s">
        <v>49</v>
      </c>
      <c r="J42" s="21"/>
      <c r="K42" s="22"/>
      <c r="L42" s="2" t="s">
        <v>46</v>
      </c>
      <c r="M42" s="2" t="s">
        <v>9</v>
      </c>
      <c r="N42" s="7" t="s">
        <v>50</v>
      </c>
      <c r="O42" s="1">
        <v>0</v>
      </c>
      <c r="P42" s="23">
        <v>73935000</v>
      </c>
      <c r="Q42" s="23"/>
      <c r="R42" s="9">
        <v>0</v>
      </c>
    </row>
    <row r="43" spans="2:18" ht="15" customHeight="1">
      <c r="B43" s="6"/>
      <c r="C43" s="10"/>
      <c r="D43" s="12"/>
      <c r="E43" s="13"/>
      <c r="F43" s="8"/>
      <c r="G43" s="4"/>
      <c r="H43" s="5"/>
      <c r="I43" s="20" t="s">
        <v>119</v>
      </c>
      <c r="J43" s="21"/>
      <c r="K43" s="22"/>
      <c r="L43" s="2" t="s">
        <v>51</v>
      </c>
      <c r="M43" s="2" t="s">
        <v>52</v>
      </c>
      <c r="N43" s="7" t="s">
        <v>53</v>
      </c>
      <c r="O43" s="1">
        <v>79211000</v>
      </c>
      <c r="P43" s="23">
        <v>0</v>
      </c>
      <c r="Q43" s="23"/>
      <c r="R43" s="9">
        <v>0</v>
      </c>
    </row>
    <row r="44" spans="2:18" ht="15" hidden="1" customHeight="1">
      <c r="B44" s="6"/>
      <c r="C44" s="30" t="s">
        <v>54</v>
      </c>
      <c r="D44" s="30"/>
      <c r="E44" s="30"/>
      <c r="F44" s="30"/>
      <c r="G44" s="30"/>
      <c r="H44" s="30"/>
      <c r="I44" s="30"/>
      <c r="J44" s="30"/>
      <c r="K44" s="30"/>
      <c r="L44" s="11" t="s">
        <v>55</v>
      </c>
      <c r="M44" s="11"/>
      <c r="N44" s="11"/>
      <c r="O44" s="14">
        <v>210884535.97</v>
      </c>
      <c r="P44" s="31">
        <v>0</v>
      </c>
      <c r="Q44" s="31"/>
      <c r="R44" s="16">
        <v>0</v>
      </c>
    </row>
    <row r="45" spans="2:18" ht="15" customHeight="1">
      <c r="B45" s="6"/>
      <c r="C45" s="10"/>
      <c r="D45" s="12"/>
      <c r="E45" s="13"/>
      <c r="F45" s="8"/>
      <c r="G45" s="4"/>
      <c r="H45" s="5"/>
      <c r="I45" s="20" t="s">
        <v>57</v>
      </c>
      <c r="J45" s="21"/>
      <c r="K45" s="22"/>
      <c r="L45" s="2" t="s">
        <v>56</v>
      </c>
      <c r="M45" s="2" t="s">
        <v>9</v>
      </c>
      <c r="N45" s="7" t="s">
        <v>58</v>
      </c>
      <c r="O45" s="1">
        <v>1097355.8700000001</v>
      </c>
      <c r="P45" s="23">
        <v>0</v>
      </c>
      <c r="Q45" s="23"/>
      <c r="R45" s="9">
        <v>0</v>
      </c>
    </row>
    <row r="46" spans="2:18" ht="15" customHeight="1">
      <c r="B46" s="6"/>
      <c r="C46" s="10"/>
      <c r="D46" s="12"/>
      <c r="E46" s="13"/>
      <c r="F46" s="8"/>
      <c r="G46" s="4"/>
      <c r="H46" s="5"/>
      <c r="I46" s="40" t="s">
        <v>132</v>
      </c>
      <c r="J46" s="41"/>
      <c r="K46" s="42"/>
      <c r="L46" s="43">
        <v>1030274080</v>
      </c>
      <c r="M46" s="43" t="s">
        <v>9</v>
      </c>
      <c r="N46" s="44" t="s">
        <v>60</v>
      </c>
      <c r="O46" s="45">
        <f>22867.94+O48</f>
        <v>155251</v>
      </c>
      <c r="P46" s="46">
        <v>0</v>
      </c>
      <c r="Q46" s="46"/>
      <c r="R46" s="47">
        <v>0</v>
      </c>
    </row>
    <row r="47" spans="2:18" ht="15" customHeight="1">
      <c r="B47" s="6"/>
      <c r="C47" s="10"/>
      <c r="D47" s="12"/>
      <c r="E47" s="13"/>
      <c r="F47" s="8"/>
      <c r="G47" s="4"/>
      <c r="H47" s="5"/>
      <c r="I47" s="40" t="s">
        <v>125</v>
      </c>
      <c r="J47" s="41"/>
      <c r="K47" s="42"/>
      <c r="L47" s="43" t="s">
        <v>59</v>
      </c>
      <c r="M47" s="43" t="s">
        <v>9</v>
      </c>
      <c r="N47" s="44" t="s">
        <v>61</v>
      </c>
      <c r="O47" s="45">
        <v>683129.57</v>
      </c>
      <c r="P47" s="46">
        <v>0</v>
      </c>
      <c r="Q47" s="46"/>
      <c r="R47" s="47">
        <v>0</v>
      </c>
    </row>
    <row r="48" spans="2:18" ht="15" hidden="1" customHeight="1">
      <c r="B48" s="6"/>
      <c r="C48" s="10"/>
      <c r="D48" s="12"/>
      <c r="E48" s="13"/>
      <c r="F48" s="8"/>
      <c r="G48" s="4"/>
      <c r="H48" s="5"/>
      <c r="I48" s="48" t="s">
        <v>63</v>
      </c>
      <c r="J48" s="49"/>
      <c r="K48" s="50"/>
      <c r="L48" s="51" t="s">
        <v>62</v>
      </c>
      <c r="M48" s="51" t="s">
        <v>9</v>
      </c>
      <c r="N48" s="52" t="s">
        <v>64</v>
      </c>
      <c r="O48" s="53">
        <v>132383.06</v>
      </c>
      <c r="P48" s="54">
        <v>0</v>
      </c>
      <c r="Q48" s="54"/>
      <c r="R48" s="55">
        <v>0</v>
      </c>
    </row>
    <row r="49" spans="2:18" ht="15" customHeight="1">
      <c r="B49" s="6"/>
      <c r="C49" s="10"/>
      <c r="D49" s="12"/>
      <c r="E49" s="13"/>
      <c r="F49" s="8"/>
      <c r="G49" s="4"/>
      <c r="H49" s="5"/>
      <c r="I49" s="40" t="s">
        <v>133</v>
      </c>
      <c r="J49" s="41"/>
      <c r="K49" s="42"/>
      <c r="L49" s="43" t="s">
        <v>62</v>
      </c>
      <c r="M49" s="43" t="s">
        <v>9</v>
      </c>
      <c r="N49" s="44" t="s">
        <v>65</v>
      </c>
      <c r="O49" s="45">
        <f>3923420+O61</f>
        <v>22679420</v>
      </c>
      <c r="P49" s="46">
        <v>0</v>
      </c>
      <c r="Q49" s="46"/>
      <c r="R49" s="47">
        <v>0</v>
      </c>
    </row>
    <row r="50" spans="2:18" ht="15" customHeight="1">
      <c r="B50" s="6"/>
      <c r="C50" s="10"/>
      <c r="D50" s="12"/>
      <c r="E50" s="13"/>
      <c r="F50" s="8"/>
      <c r="G50" s="4"/>
      <c r="H50" s="5"/>
      <c r="I50" s="40" t="s">
        <v>134</v>
      </c>
      <c r="J50" s="41"/>
      <c r="K50" s="42"/>
      <c r="L50" s="43" t="s">
        <v>62</v>
      </c>
      <c r="M50" s="43" t="s">
        <v>9</v>
      </c>
      <c r="N50" s="44" t="s">
        <v>66</v>
      </c>
      <c r="O50" s="45">
        <f>6175050+O62</f>
        <v>35694050</v>
      </c>
      <c r="P50" s="46">
        <v>0</v>
      </c>
      <c r="Q50" s="46"/>
      <c r="R50" s="47">
        <v>0</v>
      </c>
    </row>
    <row r="51" spans="2:18" s="98" customFormat="1" ht="15" customHeight="1">
      <c r="B51" s="96"/>
      <c r="C51" s="97"/>
      <c r="D51" s="97"/>
      <c r="E51" s="97"/>
      <c r="F51" s="97"/>
      <c r="G51" s="97"/>
      <c r="H51" s="97"/>
      <c r="I51" s="40" t="s">
        <v>135</v>
      </c>
      <c r="J51" s="41"/>
      <c r="K51" s="42"/>
      <c r="L51" s="43" t="s">
        <v>62</v>
      </c>
      <c r="M51" s="43" t="s">
        <v>9</v>
      </c>
      <c r="N51" s="44" t="s">
        <v>67</v>
      </c>
      <c r="O51" s="45">
        <f>1962920+O63</f>
        <v>11343920</v>
      </c>
      <c r="P51" s="46">
        <v>0</v>
      </c>
      <c r="Q51" s="46"/>
      <c r="R51" s="47">
        <v>0</v>
      </c>
    </row>
    <row r="52" spans="2:18" s="98" customFormat="1" ht="15" customHeight="1">
      <c r="B52" s="96"/>
      <c r="C52" s="97"/>
      <c r="D52" s="97"/>
      <c r="E52" s="97"/>
      <c r="F52" s="97"/>
      <c r="G52" s="97"/>
      <c r="H52" s="97"/>
      <c r="I52" s="40" t="s">
        <v>136</v>
      </c>
      <c r="J52" s="41"/>
      <c r="K52" s="42"/>
      <c r="L52" s="43" t="s">
        <v>62</v>
      </c>
      <c r="M52" s="43" t="s">
        <v>9</v>
      </c>
      <c r="N52" s="44" t="s">
        <v>68</v>
      </c>
      <c r="O52" s="45">
        <f>1605920+O64</f>
        <v>9283920</v>
      </c>
      <c r="P52" s="46">
        <v>0</v>
      </c>
      <c r="Q52" s="46"/>
      <c r="R52" s="47">
        <v>0</v>
      </c>
    </row>
    <row r="53" spans="2:18" s="98" customFormat="1" ht="15" customHeight="1">
      <c r="B53" s="96"/>
      <c r="C53" s="97"/>
      <c r="D53" s="97"/>
      <c r="E53" s="97"/>
      <c r="F53" s="97"/>
      <c r="G53" s="97"/>
      <c r="H53" s="97"/>
      <c r="I53" s="40" t="s">
        <v>137</v>
      </c>
      <c r="J53" s="41"/>
      <c r="K53" s="42"/>
      <c r="L53" s="43" t="s">
        <v>62</v>
      </c>
      <c r="M53" s="43" t="s">
        <v>9</v>
      </c>
      <c r="N53" s="44" t="s">
        <v>69</v>
      </c>
      <c r="O53" s="45">
        <f>20382240+O65</f>
        <v>71018240</v>
      </c>
      <c r="P53" s="46">
        <v>0</v>
      </c>
      <c r="Q53" s="46"/>
      <c r="R53" s="47">
        <v>0</v>
      </c>
    </row>
    <row r="54" spans="2:18" s="98" customFormat="1" ht="15" customHeight="1">
      <c r="B54" s="96"/>
      <c r="C54" s="97"/>
      <c r="D54" s="97"/>
      <c r="E54" s="97"/>
      <c r="F54" s="97"/>
      <c r="G54" s="97"/>
      <c r="H54" s="97"/>
      <c r="I54" s="40" t="s">
        <v>138</v>
      </c>
      <c r="J54" s="41"/>
      <c r="K54" s="42"/>
      <c r="L54" s="43" t="s">
        <v>62</v>
      </c>
      <c r="M54" s="43" t="s">
        <v>9</v>
      </c>
      <c r="N54" s="44" t="s">
        <v>70</v>
      </c>
      <c r="O54" s="45">
        <f>2835700+O66</f>
        <v>16116450</v>
      </c>
      <c r="P54" s="46">
        <v>0</v>
      </c>
      <c r="Q54" s="46"/>
      <c r="R54" s="47">
        <v>0</v>
      </c>
    </row>
    <row r="55" spans="2:18" ht="15" customHeight="1">
      <c r="B55" s="6"/>
      <c r="C55" s="10"/>
      <c r="D55" s="12"/>
      <c r="E55" s="13"/>
      <c r="F55" s="8"/>
      <c r="G55" s="4"/>
      <c r="H55" s="5"/>
      <c r="I55" s="40" t="s">
        <v>126</v>
      </c>
      <c r="J55" s="41"/>
      <c r="K55" s="42"/>
      <c r="L55" s="43" t="s">
        <v>62</v>
      </c>
      <c r="M55" s="43" t="s">
        <v>9</v>
      </c>
      <c r="N55" s="44" t="s">
        <v>71</v>
      </c>
      <c r="O55" s="45">
        <v>8144713.2800000003</v>
      </c>
      <c r="P55" s="46">
        <v>0</v>
      </c>
      <c r="Q55" s="46"/>
      <c r="R55" s="47">
        <v>0</v>
      </c>
    </row>
    <row r="56" spans="2:18" ht="15" customHeight="1">
      <c r="B56" s="6"/>
      <c r="C56" s="10"/>
      <c r="D56" s="12"/>
      <c r="E56" s="13"/>
      <c r="F56" s="8"/>
      <c r="G56" s="4"/>
      <c r="H56" s="5"/>
      <c r="I56" s="40" t="s">
        <v>127</v>
      </c>
      <c r="J56" s="41"/>
      <c r="K56" s="42"/>
      <c r="L56" s="43" t="s">
        <v>62</v>
      </c>
      <c r="M56" s="43" t="s">
        <v>9</v>
      </c>
      <c r="N56" s="44" t="s">
        <v>72</v>
      </c>
      <c r="O56" s="45">
        <v>6120529.1100000003</v>
      </c>
      <c r="P56" s="46">
        <v>0</v>
      </c>
      <c r="Q56" s="46"/>
      <c r="R56" s="47">
        <v>0</v>
      </c>
    </row>
    <row r="57" spans="2:18" ht="15" customHeight="1">
      <c r="B57" s="6"/>
      <c r="C57" s="10"/>
      <c r="D57" s="12"/>
      <c r="E57" s="13"/>
      <c r="F57" s="8"/>
      <c r="G57" s="4"/>
      <c r="H57" s="5"/>
      <c r="I57" s="40" t="s">
        <v>128</v>
      </c>
      <c r="J57" s="41"/>
      <c r="K57" s="42"/>
      <c r="L57" s="43" t="s">
        <v>62</v>
      </c>
      <c r="M57" s="43" t="s">
        <v>9</v>
      </c>
      <c r="N57" s="44" t="s">
        <v>73</v>
      </c>
      <c r="O57" s="45">
        <v>6452608.8799999999</v>
      </c>
      <c r="P57" s="46">
        <v>0</v>
      </c>
      <c r="Q57" s="46"/>
      <c r="R57" s="47">
        <v>0</v>
      </c>
    </row>
    <row r="58" spans="2:18" ht="15" customHeight="1">
      <c r="B58" s="6"/>
      <c r="C58" s="10"/>
      <c r="D58" s="12"/>
      <c r="E58" s="13"/>
      <c r="F58" s="8"/>
      <c r="G58" s="4"/>
      <c r="H58" s="5"/>
      <c r="I58" s="40" t="s">
        <v>129</v>
      </c>
      <c r="J58" s="41"/>
      <c r="K58" s="42"/>
      <c r="L58" s="43" t="s">
        <v>62</v>
      </c>
      <c r="M58" s="43" t="s">
        <v>9</v>
      </c>
      <c r="N58" s="44" t="s">
        <v>74</v>
      </c>
      <c r="O58" s="45">
        <v>5804124.7400000002</v>
      </c>
      <c r="P58" s="46">
        <v>0</v>
      </c>
      <c r="Q58" s="46"/>
      <c r="R58" s="47">
        <v>0</v>
      </c>
    </row>
    <row r="59" spans="2:18" ht="15" customHeight="1">
      <c r="B59" s="6"/>
      <c r="C59" s="10"/>
      <c r="D59" s="12"/>
      <c r="E59" s="13"/>
      <c r="F59" s="8"/>
      <c r="G59" s="4"/>
      <c r="H59" s="5"/>
      <c r="I59" s="40" t="s">
        <v>130</v>
      </c>
      <c r="J59" s="41"/>
      <c r="K59" s="42"/>
      <c r="L59" s="43" t="s">
        <v>62</v>
      </c>
      <c r="M59" s="43" t="s">
        <v>9</v>
      </c>
      <c r="N59" s="44" t="s">
        <v>75</v>
      </c>
      <c r="O59" s="45">
        <v>8551761.5399999991</v>
      </c>
      <c r="P59" s="46">
        <v>0</v>
      </c>
      <c r="Q59" s="46"/>
      <c r="R59" s="47">
        <v>0</v>
      </c>
    </row>
    <row r="60" spans="2:18" ht="15" customHeight="1">
      <c r="B60" s="6"/>
      <c r="C60" s="10"/>
      <c r="D60" s="12"/>
      <c r="E60" s="13"/>
      <c r="F60" s="8"/>
      <c r="G60" s="4"/>
      <c r="H60" s="5"/>
      <c r="I60" s="40" t="s">
        <v>131</v>
      </c>
      <c r="J60" s="41"/>
      <c r="K60" s="42"/>
      <c r="L60" s="43" t="s">
        <v>62</v>
      </c>
      <c r="M60" s="43" t="s">
        <v>9</v>
      </c>
      <c r="N60" s="44" t="s">
        <v>76</v>
      </c>
      <c r="O60" s="45">
        <v>7739061.9800000004</v>
      </c>
      <c r="P60" s="46">
        <v>0</v>
      </c>
      <c r="Q60" s="46"/>
      <c r="R60" s="47">
        <v>0</v>
      </c>
    </row>
    <row r="61" spans="2:18" ht="15" hidden="1" customHeight="1">
      <c r="B61" s="6"/>
      <c r="C61" s="10"/>
      <c r="D61" s="12"/>
      <c r="E61" s="13"/>
      <c r="F61" s="8"/>
      <c r="G61" s="4"/>
      <c r="H61" s="5"/>
      <c r="I61" s="64" t="s">
        <v>77</v>
      </c>
      <c r="J61" s="65"/>
      <c r="K61" s="66"/>
      <c r="L61" s="67" t="s">
        <v>62</v>
      </c>
      <c r="M61" s="67" t="s">
        <v>9</v>
      </c>
      <c r="N61" s="68" t="s">
        <v>78</v>
      </c>
      <c r="O61" s="69">
        <v>18756000</v>
      </c>
      <c r="P61" s="70">
        <v>0</v>
      </c>
      <c r="Q61" s="70"/>
      <c r="R61" s="71">
        <v>0</v>
      </c>
    </row>
    <row r="62" spans="2:18" ht="15" hidden="1" customHeight="1">
      <c r="B62" s="6"/>
      <c r="C62" s="10"/>
      <c r="D62" s="12"/>
      <c r="E62" s="13"/>
      <c r="F62" s="8"/>
      <c r="G62" s="4"/>
      <c r="H62" s="5"/>
      <c r="I62" s="72" t="s">
        <v>79</v>
      </c>
      <c r="J62" s="73"/>
      <c r="K62" s="74"/>
      <c r="L62" s="75" t="s">
        <v>62</v>
      </c>
      <c r="M62" s="75" t="s">
        <v>9</v>
      </c>
      <c r="N62" s="76" t="s">
        <v>80</v>
      </c>
      <c r="O62" s="77">
        <v>29519000</v>
      </c>
      <c r="P62" s="78">
        <v>0</v>
      </c>
      <c r="Q62" s="78"/>
      <c r="R62" s="79">
        <v>0</v>
      </c>
    </row>
    <row r="63" spans="2:18" ht="15" hidden="1" customHeight="1">
      <c r="B63" s="6"/>
      <c r="C63" s="10"/>
      <c r="D63" s="12"/>
      <c r="E63" s="13"/>
      <c r="F63" s="8"/>
      <c r="G63" s="4"/>
      <c r="H63" s="5"/>
      <c r="I63" s="56" t="s">
        <v>81</v>
      </c>
      <c r="J63" s="57"/>
      <c r="K63" s="58"/>
      <c r="L63" s="59" t="s">
        <v>62</v>
      </c>
      <c r="M63" s="59" t="s">
        <v>9</v>
      </c>
      <c r="N63" s="60" t="s">
        <v>82</v>
      </c>
      <c r="O63" s="61">
        <v>9381000</v>
      </c>
      <c r="P63" s="62">
        <v>0</v>
      </c>
      <c r="Q63" s="62"/>
      <c r="R63" s="63">
        <v>0</v>
      </c>
    </row>
    <row r="64" spans="2:18" ht="15" hidden="1" customHeight="1">
      <c r="B64" s="6"/>
      <c r="C64" s="10"/>
      <c r="D64" s="12"/>
      <c r="E64" s="13"/>
      <c r="F64" s="8"/>
      <c r="G64" s="4"/>
      <c r="H64" s="5"/>
      <c r="I64" s="32" t="s">
        <v>83</v>
      </c>
      <c r="J64" s="33"/>
      <c r="K64" s="34"/>
      <c r="L64" s="35" t="s">
        <v>62</v>
      </c>
      <c r="M64" s="35" t="s">
        <v>9</v>
      </c>
      <c r="N64" s="36" t="s">
        <v>84</v>
      </c>
      <c r="O64" s="37">
        <v>7678000</v>
      </c>
      <c r="P64" s="38">
        <v>0</v>
      </c>
      <c r="Q64" s="38"/>
      <c r="R64" s="39">
        <v>0</v>
      </c>
    </row>
    <row r="65" spans="2:18" ht="15" hidden="1" customHeight="1">
      <c r="B65" s="6"/>
      <c r="C65" s="10"/>
      <c r="D65" s="12"/>
      <c r="E65" s="13"/>
      <c r="F65" s="8"/>
      <c r="G65" s="4"/>
      <c r="H65" s="5"/>
      <c r="I65" s="80" t="s">
        <v>85</v>
      </c>
      <c r="J65" s="81"/>
      <c r="K65" s="82"/>
      <c r="L65" s="83" t="s">
        <v>62</v>
      </c>
      <c r="M65" s="83" t="s">
        <v>9</v>
      </c>
      <c r="N65" s="84" t="s">
        <v>86</v>
      </c>
      <c r="O65" s="85">
        <v>50636000</v>
      </c>
      <c r="P65" s="86">
        <v>0</v>
      </c>
      <c r="Q65" s="86"/>
      <c r="R65" s="87">
        <v>0</v>
      </c>
    </row>
    <row r="66" spans="2:18" ht="15" hidden="1" customHeight="1">
      <c r="B66" s="6"/>
      <c r="C66" s="10"/>
      <c r="D66" s="12"/>
      <c r="E66" s="13"/>
      <c r="F66" s="8"/>
      <c r="G66" s="4"/>
      <c r="H66" s="5"/>
      <c r="I66" s="88" t="s">
        <v>87</v>
      </c>
      <c r="J66" s="89"/>
      <c r="K66" s="90"/>
      <c r="L66" s="91" t="s">
        <v>62</v>
      </c>
      <c r="M66" s="91" t="s">
        <v>9</v>
      </c>
      <c r="N66" s="92" t="s">
        <v>88</v>
      </c>
      <c r="O66" s="93">
        <v>13280750</v>
      </c>
      <c r="P66" s="94">
        <v>0</v>
      </c>
      <c r="Q66" s="94"/>
      <c r="R66" s="95">
        <v>0</v>
      </c>
    </row>
    <row r="67" spans="2:18" ht="15" customHeight="1">
      <c r="B67" s="28" t="s">
        <v>89</v>
      </c>
      <c r="C67" s="28"/>
      <c r="D67" s="28"/>
      <c r="E67" s="28"/>
      <c r="F67" s="28"/>
      <c r="G67" s="28"/>
      <c r="H67" s="28"/>
      <c r="I67" s="28"/>
      <c r="J67" s="28"/>
      <c r="K67" s="28"/>
      <c r="L67" s="15" t="s">
        <v>90</v>
      </c>
      <c r="M67" s="15"/>
      <c r="N67" s="15"/>
      <c r="O67" s="3">
        <v>498287753.93000001</v>
      </c>
      <c r="P67" s="29">
        <v>268312.68</v>
      </c>
      <c r="Q67" s="29"/>
      <c r="R67" s="17">
        <v>0</v>
      </c>
    </row>
    <row r="68" spans="2:18" ht="15" customHeight="1">
      <c r="B68" s="6"/>
      <c r="C68" s="10"/>
      <c r="D68" s="12"/>
      <c r="E68" s="13"/>
      <c r="F68" s="8"/>
      <c r="G68" s="4"/>
      <c r="H68" s="5"/>
      <c r="I68" s="20" t="s">
        <v>120</v>
      </c>
      <c r="J68" s="21"/>
      <c r="K68" s="22"/>
      <c r="L68" s="2" t="s">
        <v>91</v>
      </c>
      <c r="M68" s="2" t="s">
        <v>9</v>
      </c>
      <c r="N68" s="7" t="s">
        <v>92</v>
      </c>
      <c r="O68" s="1">
        <v>411.26</v>
      </c>
      <c r="P68" s="23">
        <v>268312.68</v>
      </c>
      <c r="Q68" s="23"/>
      <c r="R68" s="9">
        <v>0</v>
      </c>
    </row>
    <row r="69" spans="2:18" ht="15" hidden="1" customHeight="1">
      <c r="B69" s="6"/>
      <c r="C69" s="30" t="s">
        <v>93</v>
      </c>
      <c r="D69" s="30"/>
      <c r="E69" s="30"/>
      <c r="F69" s="30"/>
      <c r="G69" s="30"/>
      <c r="H69" s="30"/>
      <c r="I69" s="30"/>
      <c r="J69" s="30"/>
      <c r="K69" s="30"/>
      <c r="L69" s="11" t="s">
        <v>94</v>
      </c>
      <c r="M69" s="11"/>
      <c r="N69" s="11"/>
      <c r="O69" s="14">
        <v>498287342.67000002</v>
      </c>
      <c r="P69" s="31">
        <v>0</v>
      </c>
      <c r="Q69" s="31"/>
      <c r="R69" s="16">
        <v>0</v>
      </c>
    </row>
    <row r="70" spans="2:18" ht="15" customHeight="1">
      <c r="B70" s="6"/>
      <c r="C70" s="10"/>
      <c r="D70" s="12"/>
      <c r="E70" s="13"/>
      <c r="F70" s="8"/>
      <c r="G70" s="4"/>
      <c r="H70" s="5"/>
      <c r="I70" s="20" t="s">
        <v>121</v>
      </c>
      <c r="J70" s="21"/>
      <c r="K70" s="22"/>
      <c r="L70" s="2" t="s">
        <v>95</v>
      </c>
      <c r="M70" s="2" t="s">
        <v>9</v>
      </c>
      <c r="N70" s="7" t="s">
        <v>96</v>
      </c>
      <c r="O70" s="1">
        <f>500000+O71+O72+O73+O74+O75+O76</f>
        <v>498287342.66999996</v>
      </c>
      <c r="P70" s="23">
        <v>0</v>
      </c>
      <c r="Q70" s="23"/>
      <c r="R70" s="9">
        <v>0</v>
      </c>
    </row>
    <row r="71" spans="2:18" ht="23.25" hidden="1" customHeight="1">
      <c r="B71" s="6"/>
      <c r="C71" s="10"/>
      <c r="D71" s="12"/>
      <c r="E71" s="13"/>
      <c r="F71" s="8"/>
      <c r="G71" s="4"/>
      <c r="H71" s="5"/>
      <c r="I71" s="20" t="s">
        <v>97</v>
      </c>
      <c r="J71" s="21"/>
      <c r="K71" s="22"/>
      <c r="L71" s="2" t="s">
        <v>95</v>
      </c>
      <c r="M71" s="2" t="s">
        <v>9</v>
      </c>
      <c r="N71" s="7" t="s">
        <v>98</v>
      </c>
      <c r="O71" s="1">
        <v>16009772.67</v>
      </c>
      <c r="P71" s="23">
        <v>0</v>
      </c>
      <c r="Q71" s="23"/>
      <c r="R71" s="9">
        <v>0</v>
      </c>
    </row>
    <row r="72" spans="2:18" ht="15" hidden="1" customHeight="1">
      <c r="B72" s="6"/>
      <c r="C72" s="10"/>
      <c r="D72" s="12"/>
      <c r="E72" s="13"/>
      <c r="F72" s="8"/>
      <c r="G72" s="4"/>
      <c r="H72" s="5"/>
      <c r="I72" s="20" t="s">
        <v>99</v>
      </c>
      <c r="J72" s="21"/>
      <c r="K72" s="22"/>
      <c r="L72" s="2" t="s">
        <v>95</v>
      </c>
      <c r="M72" s="2" t="s">
        <v>9</v>
      </c>
      <c r="N72" s="7" t="s">
        <v>100</v>
      </c>
      <c r="O72" s="1">
        <v>500000</v>
      </c>
      <c r="P72" s="23">
        <v>0</v>
      </c>
      <c r="Q72" s="23"/>
      <c r="R72" s="9">
        <v>0</v>
      </c>
    </row>
    <row r="73" spans="2:18" ht="23.25" hidden="1" customHeight="1">
      <c r="B73" s="6"/>
      <c r="C73" s="10"/>
      <c r="D73" s="12"/>
      <c r="E73" s="13"/>
      <c r="F73" s="8"/>
      <c r="G73" s="4"/>
      <c r="H73" s="5"/>
      <c r="I73" s="20" t="s">
        <v>97</v>
      </c>
      <c r="J73" s="21"/>
      <c r="K73" s="22"/>
      <c r="L73" s="2" t="s">
        <v>101</v>
      </c>
      <c r="M73" s="2" t="s">
        <v>9</v>
      </c>
      <c r="N73" s="7" t="s">
        <v>98</v>
      </c>
      <c r="O73" s="1">
        <v>78236.36</v>
      </c>
      <c r="P73" s="23">
        <v>0</v>
      </c>
      <c r="Q73" s="23"/>
      <c r="R73" s="9">
        <v>0</v>
      </c>
    </row>
    <row r="74" spans="2:18" ht="23.25" hidden="1" customHeight="1">
      <c r="B74" s="6"/>
      <c r="C74" s="10"/>
      <c r="D74" s="12"/>
      <c r="E74" s="13"/>
      <c r="F74" s="8"/>
      <c r="G74" s="4"/>
      <c r="H74" s="5"/>
      <c r="I74" s="20" t="s">
        <v>102</v>
      </c>
      <c r="J74" s="21"/>
      <c r="K74" s="22"/>
      <c r="L74" s="2" t="s">
        <v>101</v>
      </c>
      <c r="M74" s="2" t="s">
        <v>9</v>
      </c>
      <c r="N74" s="7" t="s">
        <v>103</v>
      </c>
      <c r="O74" s="1">
        <v>1486490.79</v>
      </c>
      <c r="P74" s="23">
        <v>0</v>
      </c>
      <c r="Q74" s="23"/>
      <c r="R74" s="9">
        <v>0</v>
      </c>
    </row>
    <row r="75" spans="2:18" ht="23.25" hidden="1" customHeight="1">
      <c r="B75" s="6"/>
      <c r="C75" s="10"/>
      <c r="D75" s="12"/>
      <c r="E75" s="13"/>
      <c r="F75" s="8"/>
      <c r="G75" s="4"/>
      <c r="H75" s="5"/>
      <c r="I75" s="20" t="s">
        <v>97</v>
      </c>
      <c r="J75" s="21"/>
      <c r="K75" s="22"/>
      <c r="L75" s="2" t="s">
        <v>101</v>
      </c>
      <c r="M75" s="2" t="s">
        <v>9</v>
      </c>
      <c r="N75" s="7" t="s">
        <v>104</v>
      </c>
      <c r="O75" s="1">
        <v>23985443.640000001</v>
      </c>
      <c r="P75" s="23">
        <v>0</v>
      </c>
      <c r="Q75" s="23"/>
      <c r="R75" s="9">
        <v>0</v>
      </c>
    </row>
    <row r="76" spans="2:18" ht="23.25" hidden="1" customHeight="1">
      <c r="B76" s="6"/>
      <c r="C76" s="10"/>
      <c r="D76" s="12"/>
      <c r="E76" s="13"/>
      <c r="F76" s="8"/>
      <c r="G76" s="4"/>
      <c r="H76" s="5"/>
      <c r="I76" s="20" t="s">
        <v>97</v>
      </c>
      <c r="J76" s="21"/>
      <c r="K76" s="22"/>
      <c r="L76" s="2" t="s">
        <v>101</v>
      </c>
      <c r="M76" s="2" t="s">
        <v>9</v>
      </c>
      <c r="N76" s="7" t="s">
        <v>105</v>
      </c>
      <c r="O76" s="1">
        <v>455727399.20999998</v>
      </c>
      <c r="P76" s="23">
        <v>0</v>
      </c>
      <c r="Q76" s="23"/>
      <c r="R76" s="9">
        <v>0</v>
      </c>
    </row>
    <row r="77" spans="2:18" ht="15" customHeight="1">
      <c r="B77" s="28" t="s">
        <v>106</v>
      </c>
      <c r="C77" s="28"/>
      <c r="D77" s="28"/>
      <c r="E77" s="28"/>
      <c r="F77" s="28"/>
      <c r="G77" s="28"/>
      <c r="H77" s="28"/>
      <c r="I77" s="28"/>
      <c r="J77" s="28"/>
      <c r="K77" s="28"/>
      <c r="L77" s="15" t="s">
        <v>107</v>
      </c>
      <c r="M77" s="15"/>
      <c r="N77" s="15"/>
      <c r="O77" s="3">
        <v>135114917</v>
      </c>
      <c r="P77" s="29">
        <v>122195984.91</v>
      </c>
      <c r="Q77" s="29"/>
      <c r="R77" s="17">
        <v>20451819.5</v>
      </c>
    </row>
    <row r="78" spans="2:18" ht="15" customHeight="1">
      <c r="B78" s="6"/>
      <c r="C78" s="10"/>
      <c r="D78" s="12"/>
      <c r="E78" s="13"/>
      <c r="F78" s="8"/>
      <c r="G78" s="4"/>
      <c r="H78" s="5"/>
      <c r="I78" s="20" t="s">
        <v>122</v>
      </c>
      <c r="J78" s="21"/>
      <c r="K78" s="22"/>
      <c r="L78" s="2" t="s">
        <v>108</v>
      </c>
      <c r="M78" s="2" t="s">
        <v>17</v>
      </c>
      <c r="N78" s="7" t="s">
        <v>48</v>
      </c>
      <c r="O78" s="1">
        <f>423507.5+O79+O80</f>
        <v>27330673.149999999</v>
      </c>
      <c r="P78" s="23">
        <f>0+P79+P80</f>
        <v>122195984.91</v>
      </c>
      <c r="Q78" s="23"/>
      <c r="R78" s="9">
        <f>20451819.5+R79+R80</f>
        <v>20451819.5</v>
      </c>
    </row>
    <row r="79" spans="2:18" ht="15" hidden="1" customHeight="1">
      <c r="B79" s="6"/>
      <c r="C79" s="10"/>
      <c r="D79" s="12"/>
      <c r="E79" s="13"/>
      <c r="F79" s="8"/>
      <c r="G79" s="4"/>
      <c r="H79" s="5"/>
      <c r="I79" s="20" t="s">
        <v>110</v>
      </c>
      <c r="J79" s="21"/>
      <c r="K79" s="22"/>
      <c r="L79" s="2" t="s">
        <v>109</v>
      </c>
      <c r="M79" s="2" t="s">
        <v>17</v>
      </c>
      <c r="N79" s="7" t="s">
        <v>111</v>
      </c>
      <c r="O79" s="1">
        <v>20233425.649999999</v>
      </c>
      <c r="P79" s="23">
        <v>98517204.909999996</v>
      </c>
      <c r="Q79" s="23"/>
      <c r="R79" s="9">
        <v>0</v>
      </c>
    </row>
    <row r="80" spans="2:18" ht="15" hidden="1" customHeight="1">
      <c r="B80" s="6"/>
      <c r="C80" s="10"/>
      <c r="D80" s="12"/>
      <c r="E80" s="13"/>
      <c r="F80" s="8"/>
      <c r="G80" s="4"/>
      <c r="H80" s="5"/>
      <c r="I80" s="20" t="s">
        <v>47</v>
      </c>
      <c r="J80" s="21"/>
      <c r="K80" s="22"/>
      <c r="L80" s="2" t="s">
        <v>109</v>
      </c>
      <c r="M80" s="2" t="s">
        <v>17</v>
      </c>
      <c r="N80" s="7" t="s">
        <v>48</v>
      </c>
      <c r="O80" s="1">
        <v>6673740</v>
      </c>
      <c r="P80" s="23">
        <v>23678780</v>
      </c>
      <c r="Q80" s="23"/>
      <c r="R80" s="9">
        <v>0</v>
      </c>
    </row>
    <row r="81" spans="2:18" ht="15" customHeight="1">
      <c r="B81" s="6"/>
      <c r="C81" s="10"/>
      <c r="D81" s="12"/>
      <c r="E81" s="13"/>
      <c r="F81" s="8"/>
      <c r="G81" s="4"/>
      <c r="H81" s="5"/>
      <c r="I81" s="20" t="s">
        <v>124</v>
      </c>
      <c r="J81" s="21"/>
      <c r="K81" s="22"/>
      <c r="L81" s="2">
        <v>1920479602</v>
      </c>
      <c r="M81" s="2" t="s">
        <v>17</v>
      </c>
      <c r="N81" s="7" t="s">
        <v>48</v>
      </c>
      <c r="O81" s="1">
        <f>470904.73+O82</f>
        <v>8699015.5299999993</v>
      </c>
      <c r="P81" s="23">
        <v>0</v>
      </c>
      <c r="Q81" s="23"/>
      <c r="R81" s="9">
        <v>0</v>
      </c>
    </row>
    <row r="82" spans="2:18" ht="15" hidden="1" customHeight="1">
      <c r="B82" s="6"/>
      <c r="C82" s="10"/>
      <c r="D82" s="12"/>
      <c r="E82" s="13"/>
      <c r="F82" s="8"/>
      <c r="G82" s="4"/>
      <c r="H82" s="5"/>
      <c r="I82" s="20" t="s">
        <v>49</v>
      </c>
      <c r="J82" s="21"/>
      <c r="K82" s="22"/>
      <c r="L82" s="2" t="s">
        <v>112</v>
      </c>
      <c r="M82" s="2" t="s">
        <v>17</v>
      </c>
      <c r="N82" s="7" t="s">
        <v>113</v>
      </c>
      <c r="O82" s="1">
        <v>8228110.7999999998</v>
      </c>
      <c r="P82" s="23">
        <v>0</v>
      </c>
      <c r="Q82" s="23"/>
      <c r="R82" s="9">
        <v>0</v>
      </c>
    </row>
    <row r="83" spans="2:18" ht="15" customHeight="1" thickBot="1">
      <c r="B83" s="6"/>
      <c r="C83" s="10"/>
      <c r="D83" s="12"/>
      <c r="E83" s="13"/>
      <c r="F83" s="8"/>
      <c r="G83" s="4"/>
      <c r="H83" s="5"/>
      <c r="I83" s="20" t="s">
        <v>123</v>
      </c>
      <c r="J83" s="21"/>
      <c r="K83" s="22"/>
      <c r="L83" s="2" t="s">
        <v>114</v>
      </c>
      <c r="M83" s="2" t="s">
        <v>17</v>
      </c>
      <c r="N83" s="7" t="s">
        <v>111</v>
      </c>
      <c r="O83" s="1">
        <f>67216074.75+O84</f>
        <v>99085228.319999993</v>
      </c>
      <c r="P83" s="23">
        <v>0</v>
      </c>
      <c r="Q83" s="23"/>
      <c r="R83" s="9">
        <v>0</v>
      </c>
    </row>
    <row r="84" spans="2:18" ht="15" hidden="1" customHeight="1">
      <c r="B84" s="6"/>
      <c r="C84" s="10"/>
      <c r="D84" s="12"/>
      <c r="E84" s="13"/>
      <c r="F84" s="8"/>
      <c r="G84" s="4"/>
      <c r="H84" s="5"/>
      <c r="I84" s="20" t="s">
        <v>47</v>
      </c>
      <c r="J84" s="21"/>
      <c r="K84" s="22"/>
      <c r="L84" s="2" t="s">
        <v>114</v>
      </c>
      <c r="M84" s="2" t="s">
        <v>17</v>
      </c>
      <c r="N84" s="7" t="s">
        <v>48</v>
      </c>
      <c r="O84" s="1">
        <v>31869153.57</v>
      </c>
      <c r="P84" s="23">
        <v>0</v>
      </c>
      <c r="Q84" s="23"/>
      <c r="R84" s="9">
        <v>0</v>
      </c>
    </row>
    <row r="85" spans="2:18" ht="15.75" thickBot="1">
      <c r="B85" s="24" t="s">
        <v>115</v>
      </c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6"/>
      <c r="O85" s="18">
        <v>962871846.89999998</v>
      </c>
      <c r="P85" s="27">
        <v>286541357.58999997</v>
      </c>
      <c r="Q85" s="27"/>
      <c r="R85" s="19">
        <v>54912819.5</v>
      </c>
    </row>
  </sheetData>
  <autoFilter ref="B20:R20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14" showButton="0"/>
  </autoFilter>
  <mergeCells count="155">
    <mergeCell ref="O1:S1"/>
    <mergeCell ref="O2:S2"/>
    <mergeCell ref="O3:S3"/>
    <mergeCell ref="O4:S4"/>
    <mergeCell ref="O6:S6"/>
    <mergeCell ref="O7:S7"/>
    <mergeCell ref="O8:S8"/>
    <mergeCell ref="O9:S9"/>
    <mergeCell ref="O10:S10"/>
    <mergeCell ref="O11:S11"/>
    <mergeCell ref="O12:S12"/>
    <mergeCell ref="K1:N1"/>
    <mergeCell ref="K2:N2"/>
    <mergeCell ref="K3:N3"/>
    <mergeCell ref="K4:N4"/>
    <mergeCell ref="K5:N5"/>
    <mergeCell ref="K6:N6"/>
    <mergeCell ref="K7:N7"/>
    <mergeCell ref="P19:Q19"/>
    <mergeCell ref="B20:K20"/>
    <mergeCell ref="P20:Q20"/>
    <mergeCell ref="B21:K21"/>
    <mergeCell ref="P21:Q21"/>
    <mergeCell ref="B18:K19"/>
    <mergeCell ref="O18:O19"/>
    <mergeCell ref="P18:R18"/>
    <mergeCell ref="J13:R16"/>
    <mergeCell ref="B25:K25"/>
    <mergeCell ref="P25:Q25"/>
    <mergeCell ref="I22:K22"/>
    <mergeCell ref="P22:Q22"/>
    <mergeCell ref="I23:K23"/>
    <mergeCell ref="P23:Q23"/>
    <mergeCell ref="I24:K24"/>
    <mergeCell ref="P24:Q24"/>
    <mergeCell ref="I26:K26"/>
    <mergeCell ref="P26:Q26"/>
    <mergeCell ref="B27:K27"/>
    <mergeCell ref="P27:Q27"/>
    <mergeCell ref="I29:K29"/>
    <mergeCell ref="P29:Q29"/>
    <mergeCell ref="I28:K28"/>
    <mergeCell ref="P28:Q28"/>
    <mergeCell ref="I33:K33"/>
    <mergeCell ref="P33:Q33"/>
    <mergeCell ref="I34:K34"/>
    <mergeCell ref="P34:Q34"/>
    <mergeCell ref="I35:K35"/>
    <mergeCell ref="P35:Q35"/>
    <mergeCell ref="I30:K30"/>
    <mergeCell ref="P30:Q30"/>
    <mergeCell ref="I31:K31"/>
    <mergeCell ref="P31:Q31"/>
    <mergeCell ref="I32:K32"/>
    <mergeCell ref="P32:Q32"/>
    <mergeCell ref="I39:K39"/>
    <mergeCell ref="P39:Q39"/>
    <mergeCell ref="I40:K40"/>
    <mergeCell ref="P40:Q40"/>
    <mergeCell ref="I36:K36"/>
    <mergeCell ref="P36:Q36"/>
    <mergeCell ref="I37:K37"/>
    <mergeCell ref="P37:Q37"/>
    <mergeCell ref="I38:K38"/>
    <mergeCell ref="P38:Q38"/>
    <mergeCell ref="I41:K41"/>
    <mergeCell ref="P41:Q41"/>
    <mergeCell ref="I43:K43"/>
    <mergeCell ref="P43:Q43"/>
    <mergeCell ref="I42:K42"/>
    <mergeCell ref="P42:Q42"/>
    <mergeCell ref="C44:K44"/>
    <mergeCell ref="P44:Q44"/>
    <mergeCell ref="I46:K46"/>
    <mergeCell ref="P46:Q46"/>
    <mergeCell ref="I45:K45"/>
    <mergeCell ref="P45:Q45"/>
    <mergeCell ref="I48:K48"/>
    <mergeCell ref="P48:Q48"/>
    <mergeCell ref="I47:K47"/>
    <mergeCell ref="P47:Q47"/>
    <mergeCell ref="I52:K52"/>
    <mergeCell ref="P52:Q52"/>
    <mergeCell ref="I53:K53"/>
    <mergeCell ref="P53:Q53"/>
    <mergeCell ref="I54:K54"/>
    <mergeCell ref="P54:Q54"/>
    <mergeCell ref="I49:K49"/>
    <mergeCell ref="P49:Q49"/>
    <mergeCell ref="I50:K50"/>
    <mergeCell ref="P50:Q50"/>
    <mergeCell ref="I51:K51"/>
    <mergeCell ref="P51:Q51"/>
    <mergeCell ref="I58:K58"/>
    <mergeCell ref="P58:Q58"/>
    <mergeCell ref="I59:K59"/>
    <mergeCell ref="P59:Q59"/>
    <mergeCell ref="I60:K60"/>
    <mergeCell ref="P60:Q60"/>
    <mergeCell ref="I55:K55"/>
    <mergeCell ref="P55:Q55"/>
    <mergeCell ref="I56:K56"/>
    <mergeCell ref="P56:Q56"/>
    <mergeCell ref="I57:K57"/>
    <mergeCell ref="P57:Q57"/>
    <mergeCell ref="I64:K64"/>
    <mergeCell ref="P64:Q64"/>
    <mergeCell ref="I65:K65"/>
    <mergeCell ref="P65:Q65"/>
    <mergeCell ref="I66:K66"/>
    <mergeCell ref="P66:Q66"/>
    <mergeCell ref="I61:K61"/>
    <mergeCell ref="P61:Q61"/>
    <mergeCell ref="I62:K62"/>
    <mergeCell ref="P62:Q62"/>
    <mergeCell ref="I63:K63"/>
    <mergeCell ref="P63:Q63"/>
    <mergeCell ref="B67:K67"/>
    <mergeCell ref="P67:Q67"/>
    <mergeCell ref="I68:K68"/>
    <mergeCell ref="P68:Q68"/>
    <mergeCell ref="C69:K69"/>
    <mergeCell ref="P69:Q69"/>
    <mergeCell ref="I71:K71"/>
    <mergeCell ref="P71:Q71"/>
    <mergeCell ref="I72:K72"/>
    <mergeCell ref="P72:Q72"/>
    <mergeCell ref="I70:K70"/>
    <mergeCell ref="P70:Q70"/>
    <mergeCell ref="I73:K73"/>
    <mergeCell ref="P73:Q73"/>
    <mergeCell ref="I74:K74"/>
    <mergeCell ref="P74:Q74"/>
    <mergeCell ref="I75:K75"/>
    <mergeCell ref="P75:Q75"/>
    <mergeCell ref="I76:K76"/>
    <mergeCell ref="P76:Q76"/>
    <mergeCell ref="B77:K77"/>
    <mergeCell ref="P77:Q77"/>
    <mergeCell ref="I78:K78"/>
    <mergeCell ref="P78:Q78"/>
    <mergeCell ref="I79:K79"/>
    <mergeCell ref="P79:Q79"/>
    <mergeCell ref="I80:K80"/>
    <mergeCell ref="P80:Q80"/>
    <mergeCell ref="I82:K82"/>
    <mergeCell ref="P82:Q82"/>
    <mergeCell ref="I81:K81"/>
    <mergeCell ref="P81:Q81"/>
    <mergeCell ref="I84:K84"/>
    <mergeCell ref="P84:Q84"/>
    <mergeCell ref="B85:N85"/>
    <mergeCell ref="P85:Q85"/>
    <mergeCell ref="I83:K83"/>
    <mergeCell ref="P83:Q83"/>
  </mergeCells>
  <pageMargins left="0.39370078740157483" right="0.23622047244094491" top="0.74803149606299213" bottom="0.39370078740157483" header="0.51181102362204722" footer="0.51181102362204722"/>
  <pageSetup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2021-02-11T08:22:09Z</cp:lastPrinted>
  <dcterms:created xsi:type="dcterms:W3CDTF">2021-02-10T14:55:09Z</dcterms:created>
  <dcterms:modified xsi:type="dcterms:W3CDTF">2021-02-11T08:31:32Z</dcterms:modified>
</cp:coreProperties>
</file>