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3250" windowHeight="12585"/>
  </bookViews>
  <sheets>
    <sheet name="Источн" sheetId="5" r:id="rId1"/>
  </sheets>
  <definedNames>
    <definedName name="_xlnm.Print_Area" localSheetId="0">Источн!$A$1:$O$25</definedName>
  </definedNames>
  <calcPr calcId="124519"/>
</workbook>
</file>

<file path=xl/calcChain.xml><?xml version="1.0" encoding="utf-8"?>
<calcChain xmlns="http://schemas.openxmlformats.org/spreadsheetml/2006/main">
  <c r="O7" i="5"/>
  <c r="L8"/>
  <c r="K8"/>
  <c r="O8" s="1"/>
  <c r="L14"/>
  <c r="L23"/>
  <c r="L22" s="1"/>
  <c r="K22"/>
  <c r="K23"/>
  <c r="K18"/>
  <c r="K17" s="1"/>
  <c r="L19"/>
  <c r="O19" s="1"/>
  <c r="K19"/>
  <c r="L9"/>
  <c r="K9"/>
  <c r="O25"/>
  <c r="O24"/>
  <c r="O21"/>
  <c r="O20"/>
  <c r="O16"/>
  <c r="O15"/>
  <c r="O13"/>
  <c r="O12"/>
  <c r="O11"/>
  <c r="O10"/>
  <c r="N25"/>
  <c r="N21"/>
  <c r="N13"/>
  <c r="J24"/>
  <c r="N24" s="1"/>
  <c r="J23"/>
  <c r="J22" s="1"/>
  <c r="J20"/>
  <c r="J18" s="1"/>
  <c r="N16"/>
  <c r="J12"/>
  <c r="N12" s="1"/>
  <c r="J11"/>
  <c r="J15" s="1"/>
  <c r="N15" s="1"/>
  <c r="J7"/>
  <c r="N7" l="1"/>
  <c r="N11"/>
  <c r="J17"/>
  <c r="N22"/>
  <c r="O22"/>
  <c r="N20"/>
  <c r="O23"/>
  <c r="O9"/>
  <c r="L18"/>
  <c r="O14"/>
  <c r="N23"/>
  <c r="N14"/>
  <c r="J14"/>
  <c r="J8" s="1"/>
  <c r="J10"/>
  <c r="J19"/>
  <c r="N19" s="1"/>
  <c r="J9" l="1"/>
  <c r="N9" s="1"/>
  <c r="N10"/>
  <c r="O18"/>
  <c r="L17"/>
  <c r="N18"/>
  <c r="N17" l="1"/>
  <c r="O17"/>
  <c r="N8"/>
</calcChain>
</file>

<file path=xl/sharedStrings.xml><?xml version="1.0" encoding="utf-8"?>
<sst xmlns="http://schemas.openxmlformats.org/spreadsheetml/2006/main" count="181" uniqueCount="53">
  <si>
    <t>Ед. измерения: тыс. рублей</t>
  </si>
  <si>
    <t>Наименование</t>
  </si>
  <si>
    <t>Исполнено</t>
  </si>
  <si>
    <t>вид источников финансирования дефицитов бюджета</t>
  </si>
  <si>
    <t>администратор</t>
  </si>
  <si>
    <t>группа</t>
  </si>
  <si>
    <t>подгруппа</t>
  </si>
  <si>
    <t>статья</t>
  </si>
  <si>
    <t>подстатья</t>
  </si>
  <si>
    <t>элемент*</t>
  </si>
  <si>
    <t>программа (подпрограмма)</t>
  </si>
  <si>
    <t>экономическая классификация</t>
  </si>
  <si>
    <t>000</t>
  </si>
  <si>
    <t>01</t>
  </si>
  <si>
    <t>00</t>
  </si>
  <si>
    <t>0000</t>
  </si>
  <si>
    <t>Источники внутреннего  финансирования дефицитов бюджета</t>
  </si>
  <si>
    <t>02</t>
  </si>
  <si>
    <t>Кредиты кредитных организаций в валюте Российской Федерации</t>
  </si>
  <si>
    <t>700</t>
  </si>
  <si>
    <t xml:space="preserve">     Получение кредитов от кредитных организаций в валюте Российской Федерации</t>
  </si>
  <si>
    <t>05</t>
  </si>
  <si>
    <t>710</t>
  </si>
  <si>
    <t>800</t>
  </si>
  <si>
    <t xml:space="preserve">     Погашение кредитов, предоставленных кредитными организациями в валюте Российской Федерации </t>
  </si>
  <si>
    <t>810</t>
  </si>
  <si>
    <t>Изменение остатков средств на счетах по учету средств бюджета</t>
  </si>
  <si>
    <t>510</t>
  </si>
  <si>
    <t>610</t>
  </si>
  <si>
    <t>06</t>
  </si>
  <si>
    <t>Иные источники внутреннего финансирования дефицитов бюджетов</t>
  </si>
  <si>
    <t>04</t>
  </si>
  <si>
    <t>Исполнение государственных и муниципальных гарантий</t>
  </si>
  <si>
    <t>Исполнение государственных и муниципальных гарантий в валюте Российской Федерации</t>
  </si>
  <si>
    <t xml:space="preserve">     Исполнение государственных и муниципальных гарантий в валюте Российской Федерации, в случае если исполнение гарантом государственных и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</si>
  <si>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Бюджетные кредиты, предоставленные внутри страны в валюте Российской Федерации</t>
  </si>
  <si>
    <t>600</t>
  </si>
  <si>
    <t>Возврат бюджетных кредитов, предоставленных  внутри страны 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</si>
  <si>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</si>
  <si>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640</t>
  </si>
  <si>
    <t xml:space="preserve">     Получение кредитов от кредитных организаций бюджетами городских округов в валюте Российской Федерации</t>
  </si>
  <si>
    <t xml:space="preserve">     Погашение бюджетами городских округов кредитов от кредитных организаций в валюте Российской Федерации</t>
  </si>
  <si>
    <t xml:space="preserve">     Увеличение прочих остатков денежных средств бюджета городского округа</t>
  </si>
  <si>
    <t xml:space="preserve">     Уменьшение прочих остатков денежных средств бюджета городского округа</t>
  </si>
  <si>
    <t>Исполнение муниципальных гарантий городских округов в валюте Российской Федерации, в случае если исполнение гарантом муниципальных  гарантий ведет к возникновению права регрессного требования гаранта к принципалу, либо обусловлено уступкой гаранту прав требования бенефициара к принципалу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</si>
  <si>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</si>
  <si>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Утверждено Решением о бюджете на 2018 год</t>
  </si>
  <si>
    <t>Утверждено сводной бюджетной росписью на 2018 год</t>
  </si>
  <si>
    <t>% исполнения к плану, утвержденному решением о бюджете на 2018 год</t>
  </si>
  <si>
    <t>% исполнения к сводной бюджетной росписи</t>
  </si>
  <si>
    <t>Дефицит (-), профицит (+)бюджета Рузского городского округа</t>
  </si>
  <si>
    <t>Показатели источников финансирования дефицита бюджета Рузского городского округа Московской области за 2018 год по кодам классификации источников финансирования дефицитов бюджетов</t>
  </si>
  <si>
    <t>Приложение № 5 к Решению об исполнении бюджета Рузского городского округа  Московской области за 2018 год  от "29" мая 2019 года №366/38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</si>
</sst>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2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49" fontId="26" fillId="0" borderId="0">
      <alignment horizontal="righ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21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2" fillId="22" borderId="7" applyNumberFormat="0" applyAlignment="0" applyProtection="0"/>
    <xf numFmtId="0" fontId="12" fillId="22" borderId="7" applyNumberFormat="0" applyAlignment="0" applyProtection="0"/>
    <xf numFmtId="0" fontId="12" fillId="22" borderId="7" applyNumberFormat="0" applyAlignment="0" applyProtection="0"/>
    <xf numFmtId="0" fontId="12" fillId="22" borderId="7" applyNumberFormat="0" applyAlignment="0" applyProtection="0"/>
    <xf numFmtId="0" fontId="12" fillId="22" borderId="7" applyNumberFormat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20" fillId="0" borderId="0" applyProtection="0"/>
    <xf numFmtId="0" fontId="20" fillId="0" borderId="0" applyProtection="0"/>
    <xf numFmtId="0" fontId="2" fillId="0" borderId="0"/>
    <xf numFmtId="0" fontId="2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" fillId="0" borderId="0"/>
    <xf numFmtId="0" fontId="1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1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20" fillId="0" borderId="0">
      <alignment horizontal="right" vertical="top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21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49" fontId="27" fillId="0" borderId="0">
      <alignment horizontal="center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21" borderId="0">
      <alignment horizontal="left" vertical="top" wrapText="1"/>
      <protection locked="0" hidden="1"/>
    </xf>
    <xf numFmtId="49" fontId="20" fillId="0" borderId="0">
      <alignment horizontal="left" vertical="top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49" fontId="20" fillId="0" borderId="0">
      <alignment horizontal="center" vertical="center" wrapText="1"/>
      <protection locked="0" hidden="1"/>
    </xf>
    <xf numFmtId="49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49" fontId="20" fillId="0" borderId="11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0" fontId="20" fillId="0" borderId="0">
      <alignment horizontal="left" wrapText="1"/>
      <protection locked="0" hidden="1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49" fontId="20" fillId="21" borderId="11">
      <alignment horizontal="center" vertical="center" wrapText="1"/>
      <protection locked="0" hidden="1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4" borderId="8" applyNumberFormat="0" applyFont="0" applyAlignment="0" applyProtection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3" fillId="5" borderId="0" applyNumberFormat="0" applyBorder="0" applyAlignment="0" applyProtection="0"/>
    <xf numFmtId="0" fontId="4" fillId="9" borderId="0" applyNumberFormat="0" applyBorder="0" applyAlignment="0" applyProtection="0"/>
    <xf numFmtId="0" fontId="3" fillId="6" borderId="0" applyNumberFormat="0" applyBorder="0" applyAlignment="0" applyProtection="0"/>
    <xf numFmtId="0" fontId="4" fillId="10" borderId="0" applyNumberFormat="0" applyBorder="0" applyAlignment="0" applyProtection="0"/>
    <xf numFmtId="0" fontId="3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14" borderId="0" applyNumberFormat="0" applyBorder="0" applyAlignment="0" applyProtection="0"/>
    <xf numFmtId="0" fontId="3" fillId="10" borderId="0" applyNumberFormat="0" applyBorder="0" applyAlignment="0" applyProtection="0"/>
    <xf numFmtId="0" fontId="4" fillId="15" borderId="0" applyNumberFormat="0" applyBorder="0" applyAlignment="0" applyProtection="0"/>
    <xf numFmtId="0" fontId="3" fillId="5" borderId="0" applyNumberFormat="0" applyBorder="0" applyAlignment="0" applyProtection="0"/>
    <xf numFmtId="0" fontId="4" fillId="16" borderId="0" applyNumberFormat="0" applyBorder="0" applyAlignment="0" applyProtection="0"/>
    <xf numFmtId="0" fontId="3" fillId="8" borderId="0" applyNumberFormat="0" applyBorder="0" applyAlignment="0" applyProtection="0"/>
    <xf numFmtId="0" fontId="4" fillId="17" borderId="0" applyNumberFormat="0" applyBorder="0" applyAlignment="0" applyProtection="0"/>
    <xf numFmtId="0" fontId="3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5" fillId="7" borderId="1" applyNumberFormat="0" applyAlignment="0" applyProtection="0"/>
    <xf numFmtId="0" fontId="4" fillId="15" borderId="0" applyNumberFormat="0" applyBorder="0" applyAlignment="0" applyProtection="0"/>
    <xf numFmtId="0" fontId="6" fillId="20" borderId="2" applyNumberFormat="0" applyAlignment="0" applyProtection="0"/>
    <xf numFmtId="0" fontId="4" fillId="16" borderId="0" applyNumberFormat="0" applyBorder="0" applyAlignment="0" applyProtection="0"/>
    <xf numFmtId="0" fontId="7" fillId="20" borderId="1" applyNumberForma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20" fillId="0" borderId="0">
      <alignment horizontal="left" vertical="top" wrapText="1"/>
      <protection locked="0" hidden="1"/>
    </xf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20" fillId="0" borderId="0">
      <alignment horizontal="left" vertical="top" wrapText="1"/>
      <protection locked="0" hidden="1"/>
    </xf>
    <xf numFmtId="0" fontId="20" fillId="0" borderId="0">
      <alignment horizontal="left" vertical="top" wrapText="1"/>
      <protection locked="0" hidden="1"/>
    </xf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20" fillId="0" borderId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" fillId="0" borderId="0"/>
    <xf numFmtId="0" fontId="20" fillId="0" borderId="0" applyProtection="0"/>
    <xf numFmtId="0" fontId="2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2" fillId="24" borderId="8" applyNumberFormat="0" applyFont="0" applyAlignment="0" applyProtection="0"/>
    <xf numFmtId="0" fontId="20" fillId="0" borderId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0">
      <alignment horizontal="left" wrapText="1"/>
      <protection locked="0" hidden="1"/>
    </xf>
    <xf numFmtId="0" fontId="20" fillId="0" borderId="0">
      <alignment horizontal="left" wrapText="1"/>
      <protection locked="0" hidden="1"/>
    </xf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9">
      <alignment horizontal="left" wrapText="1"/>
      <protection locked="0" hidden="1"/>
    </xf>
    <xf numFmtId="0" fontId="20" fillId="0" borderId="9">
      <alignment horizontal="left" wrapText="1"/>
      <protection locked="0" hidden="1"/>
    </xf>
    <xf numFmtId="0" fontId="19" fillId="4" borderId="0" applyNumberFormat="0" applyBorder="0" applyAlignment="0" applyProtection="0"/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0" fontId="20" fillId="0" borderId="0">
      <alignment horizontal="center" vertical="center" wrapText="1"/>
      <protection locked="0" hidden="1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10" fillId="0" borderId="5" applyNumberFormat="0" applyFill="0" applyAlignment="0" applyProtection="0"/>
    <xf numFmtId="0" fontId="28" fillId="0" borderId="0"/>
  </cellStyleXfs>
  <cellXfs count="42">
    <xf numFmtId="0" fontId="0" fillId="0" borderId="0" xfId="0"/>
    <xf numFmtId="165" fontId="29" fillId="0" borderId="0" xfId="0" applyNumberFormat="1" applyFont="1" applyBorder="1" applyAlignment="1">
      <alignment horizontal="right" wrapText="1"/>
    </xf>
    <xf numFmtId="165" fontId="22" fillId="0" borderId="0" xfId="0" applyNumberFormat="1" applyFont="1" applyBorder="1" applyAlignment="1">
      <alignment horizontal="right" wrapText="1"/>
    </xf>
    <xf numFmtId="165" fontId="22" fillId="0" borderId="0" xfId="0" applyNumberFormat="1" applyFont="1" applyBorder="1" applyAlignment="1">
      <alignment horizontal="left" wrapText="1"/>
    </xf>
    <xf numFmtId="0" fontId="23" fillId="0" borderId="0" xfId="0" applyFont="1" applyBorder="1" applyAlignment="1">
      <alignment horizontal="center" wrapText="1"/>
    </xf>
    <xf numFmtId="165" fontId="22" fillId="0" borderId="0" xfId="0" applyNumberFormat="1" applyFont="1" applyBorder="1" applyAlignment="1">
      <alignment vertical="center" wrapText="1"/>
    </xf>
    <xf numFmtId="0" fontId="23" fillId="0" borderId="0" xfId="0" applyFont="1" applyBorder="1"/>
    <xf numFmtId="165" fontId="22" fillId="0" borderId="0" xfId="0" applyNumberFormat="1" applyFont="1" applyBorder="1" applyAlignment="1">
      <alignment horizontal="right" vertical="center" wrapText="1"/>
    </xf>
    <xf numFmtId="165" fontId="25" fillId="0" borderId="12" xfId="0" applyNumberFormat="1" applyFont="1" applyBorder="1" applyAlignment="1">
      <alignment horizontal="right" vertical="center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165" fontId="25" fillId="0" borderId="12" xfId="0" applyNumberFormat="1" applyFont="1" applyBorder="1" applyAlignment="1">
      <alignment horizontal="right" wrapText="1"/>
    </xf>
    <xf numFmtId="165" fontId="25" fillId="0" borderId="12" xfId="0" applyNumberFormat="1" applyFont="1" applyBorder="1" applyAlignment="1">
      <alignment horizontal="left" vertical="top" wrapText="1"/>
    </xf>
    <xf numFmtId="165" fontId="25" fillId="0" borderId="12" xfId="0" applyNumberFormat="1" applyFont="1" applyBorder="1" applyAlignment="1">
      <alignment horizontal="left" vertical="center" wrapText="1"/>
    </xf>
    <xf numFmtId="49" fontId="25" fillId="0" borderId="12" xfId="0" applyNumberFormat="1" applyFont="1" applyBorder="1" applyAlignment="1">
      <alignment horizontal="right" wrapText="1"/>
    </xf>
    <xf numFmtId="49" fontId="25" fillId="0" borderId="12" xfId="0" applyNumberFormat="1" applyFont="1" applyBorder="1" applyAlignment="1">
      <alignment horizontal="left" wrapText="1"/>
    </xf>
    <xf numFmtId="165" fontId="25" fillId="0" borderId="12" xfId="0" applyNumberFormat="1" applyFont="1" applyBorder="1" applyAlignment="1">
      <alignment vertical="top" wrapText="1"/>
    </xf>
    <xf numFmtId="49" fontId="25" fillId="0" borderId="12" xfId="0" applyNumberFormat="1" applyFont="1" applyBorder="1" applyAlignment="1">
      <alignment horizontal="right" vertical="top" wrapText="1"/>
    </xf>
    <xf numFmtId="49" fontId="25" fillId="0" borderId="12" xfId="0" applyNumberFormat="1" applyFont="1" applyBorder="1" applyAlignment="1">
      <alignment horizontal="left" vertical="top" wrapText="1"/>
    </xf>
    <xf numFmtId="49" fontId="24" fillId="0" borderId="12" xfId="0" applyNumberFormat="1" applyFont="1" applyBorder="1" applyAlignment="1">
      <alignment horizontal="right" vertical="top" wrapText="1"/>
    </xf>
    <xf numFmtId="49" fontId="24" fillId="0" borderId="12" xfId="0" applyNumberFormat="1" applyFont="1" applyBorder="1" applyAlignment="1">
      <alignment horizontal="left" vertical="top" wrapText="1"/>
    </xf>
    <xf numFmtId="165" fontId="24" fillId="0" borderId="12" xfId="0" applyNumberFormat="1" applyFont="1" applyBorder="1" applyAlignment="1">
      <alignment vertical="top" wrapText="1"/>
    </xf>
    <xf numFmtId="49" fontId="24" fillId="0" borderId="12" xfId="0" applyNumberFormat="1" applyFont="1" applyBorder="1" applyAlignment="1">
      <alignment horizontal="right" wrapText="1"/>
    </xf>
    <xf numFmtId="49" fontId="24" fillId="0" borderId="12" xfId="0" applyNumberFormat="1" applyFont="1" applyBorder="1" applyAlignment="1">
      <alignment horizontal="left" wrapText="1"/>
    </xf>
    <xf numFmtId="165" fontId="25" fillId="0" borderId="12" xfId="0" applyNumberFormat="1" applyFont="1" applyFill="1" applyBorder="1" applyAlignment="1">
      <alignment horizontal="right" vertical="center" wrapText="1"/>
    </xf>
    <xf numFmtId="165" fontId="24" fillId="0" borderId="12" xfId="0" applyNumberFormat="1" applyFont="1" applyFill="1" applyBorder="1" applyAlignment="1">
      <alignment horizontal="right" vertical="center" wrapText="1"/>
    </xf>
    <xf numFmtId="165" fontId="24" fillId="25" borderId="12" xfId="0" applyNumberFormat="1" applyFont="1" applyFill="1" applyBorder="1" applyAlignment="1">
      <alignment horizontal="right" vertical="center" wrapText="1"/>
    </xf>
    <xf numFmtId="165" fontId="25" fillId="25" borderId="12" xfId="0" applyNumberFormat="1" applyFont="1" applyFill="1" applyBorder="1" applyAlignment="1">
      <alignment horizontal="right" vertical="center" wrapText="1"/>
    </xf>
    <xf numFmtId="165" fontId="24" fillId="0" borderId="12" xfId="0" applyNumberFormat="1" applyFont="1" applyBorder="1" applyAlignment="1">
      <alignment horizontal="right" vertical="center" wrapText="1"/>
    </xf>
    <xf numFmtId="49" fontId="24" fillId="0" borderId="12" xfId="0" applyNumberFormat="1" applyFont="1" applyFill="1" applyBorder="1" applyAlignment="1">
      <alignment horizontal="right" vertical="top" wrapText="1"/>
    </xf>
    <xf numFmtId="165" fontId="32" fillId="0" borderId="12" xfId="0" applyNumberFormat="1" applyFont="1" applyBorder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0" fontId="31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165" fontId="23" fillId="0" borderId="15" xfId="0" applyNumberFormat="1" applyFont="1" applyBorder="1" applyAlignment="1">
      <alignment horizontal="left" wrapText="1"/>
    </xf>
    <xf numFmtId="165" fontId="25" fillId="0" borderId="13" xfId="0" applyNumberFormat="1" applyFont="1" applyBorder="1" applyAlignment="1">
      <alignment horizontal="center" vertical="center" wrapText="1"/>
    </xf>
    <xf numFmtId="165" fontId="25" fillId="0" borderId="16" xfId="0" applyNumberFormat="1" applyFont="1" applyBorder="1" applyAlignment="1">
      <alignment horizontal="center" vertical="center" wrapText="1"/>
    </xf>
    <xf numFmtId="165" fontId="25" fillId="0" borderId="14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center" vertical="center" wrapText="1"/>
    </xf>
    <xf numFmtId="0" fontId="21" fillId="0" borderId="0" xfId="78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927">
    <cellStyle name="20% - Акцент1 2" xfId="3"/>
    <cellStyle name="20% - Акцент1 2 2" xfId="4"/>
    <cellStyle name="20% - Акцент1 2 3" xfId="5"/>
    <cellStyle name="20% - Акцент1 2 4" xfId="6"/>
    <cellStyle name="20% - Акцент1 3" xfId="7"/>
    <cellStyle name="20% - Акцент1 4" xfId="8"/>
    <cellStyle name="20% - Акцент1 5" xfId="790"/>
    <cellStyle name="20% - Акцент1 6" xfId="923"/>
    <cellStyle name="20% - Акцент1 7" xfId="2"/>
    <cellStyle name="20% - Акцент2 2" xfId="10"/>
    <cellStyle name="20% - Акцент2 2 2" xfId="11"/>
    <cellStyle name="20% - Акцент2 2 3" xfId="12"/>
    <cellStyle name="20% - Акцент2 2 4" xfId="13"/>
    <cellStyle name="20% - Акцент2 3" xfId="14"/>
    <cellStyle name="20% - Акцент2 4" xfId="15"/>
    <cellStyle name="20% - Акцент2 5" xfId="792"/>
    <cellStyle name="20% - Акцент2 6" xfId="922"/>
    <cellStyle name="20% - Акцент2 7" xfId="9"/>
    <cellStyle name="20% - Акцент3 2" xfId="17"/>
    <cellStyle name="20% - Акцент3 2 2" xfId="18"/>
    <cellStyle name="20% - Акцент3 2 3" xfId="19"/>
    <cellStyle name="20% - Акцент3 2 4" xfId="20"/>
    <cellStyle name="20% - Акцент3 3" xfId="21"/>
    <cellStyle name="20% - Акцент3 4" xfId="22"/>
    <cellStyle name="20% - Акцент3 5" xfId="794"/>
    <cellStyle name="20% - Акцент3 6" xfId="921"/>
    <cellStyle name="20% - Акцент3 7" xfId="16"/>
    <cellStyle name="20% - Акцент4 2" xfId="24"/>
    <cellStyle name="20% - Акцент4 2 2" xfId="25"/>
    <cellStyle name="20% - Акцент4 2 3" xfId="26"/>
    <cellStyle name="20% - Акцент4 2 4" xfId="27"/>
    <cellStyle name="20% - Акцент4 3" xfId="28"/>
    <cellStyle name="20% - Акцент4 4" xfId="29"/>
    <cellStyle name="20% - Акцент4 5" xfId="796"/>
    <cellStyle name="20% - Акцент4 6" xfId="920"/>
    <cellStyle name="20% - Акцент4 7" xfId="23"/>
    <cellStyle name="20% - Акцент5 2" xfId="31"/>
    <cellStyle name="20% - Акцент5 2 2" xfId="32"/>
    <cellStyle name="20% - Акцент5 2 3" xfId="33"/>
    <cellStyle name="20% - Акцент5 2 4" xfId="34"/>
    <cellStyle name="20% - Акцент5 3" xfId="35"/>
    <cellStyle name="20% - Акцент5 4" xfId="36"/>
    <cellStyle name="20% - Акцент5 5" xfId="798"/>
    <cellStyle name="20% - Акцент5 6" xfId="919"/>
    <cellStyle name="20% - Акцент5 7" xfId="30"/>
    <cellStyle name="20% - Акцент6 2" xfId="38"/>
    <cellStyle name="20% - Акцент6 2 2" xfId="39"/>
    <cellStyle name="20% - Акцент6 2 3" xfId="40"/>
    <cellStyle name="20% - Акцент6 2 4" xfId="41"/>
    <cellStyle name="20% - Акцент6 3" xfId="42"/>
    <cellStyle name="20% - Акцент6 4" xfId="43"/>
    <cellStyle name="20% - Акцент6 5" xfId="800"/>
    <cellStyle name="20% - Акцент6 6" xfId="918"/>
    <cellStyle name="20% - Акцент6 7" xfId="37"/>
    <cellStyle name="40% - Акцент1 2" xfId="45"/>
    <cellStyle name="40% - Акцент1 2 2" xfId="46"/>
    <cellStyle name="40% - Акцент1 2 3" xfId="47"/>
    <cellStyle name="40% - Акцент1 2 4" xfId="48"/>
    <cellStyle name="40% - Акцент1 3" xfId="49"/>
    <cellStyle name="40% - Акцент1 4" xfId="50"/>
    <cellStyle name="40% - Акцент1 5" xfId="802"/>
    <cellStyle name="40% - Акцент1 6" xfId="917"/>
    <cellStyle name="40% - Акцент1 7" xfId="44"/>
    <cellStyle name="40% - Акцент2 2" xfId="52"/>
    <cellStyle name="40% - Акцент2 2 2" xfId="53"/>
    <cellStyle name="40% - Акцент2 2 3" xfId="54"/>
    <cellStyle name="40% - Акцент2 2 4" xfId="55"/>
    <cellStyle name="40% - Акцент2 3" xfId="56"/>
    <cellStyle name="40% - Акцент2 4" xfId="57"/>
    <cellStyle name="40% - Акцент2 5" xfId="803"/>
    <cellStyle name="40% - Акцент2 6" xfId="916"/>
    <cellStyle name="40% - Акцент2 7" xfId="51"/>
    <cellStyle name="40% - Акцент3 2" xfId="59"/>
    <cellStyle name="40% - Акцент3 2 2" xfId="60"/>
    <cellStyle name="40% - Акцент3 2 3" xfId="61"/>
    <cellStyle name="40% - Акцент3 2 4" xfId="62"/>
    <cellStyle name="40% - Акцент3 3" xfId="63"/>
    <cellStyle name="40% - Акцент3 4" xfId="64"/>
    <cellStyle name="40% - Акцент3 5" xfId="805"/>
    <cellStyle name="40% - Акцент3 6" xfId="915"/>
    <cellStyle name="40% - Акцент3 7" xfId="58"/>
    <cellStyle name="40% - Акцент4 2" xfId="66"/>
    <cellStyle name="40% - Акцент4 2 2" xfId="67"/>
    <cellStyle name="40% - Акцент4 2 3" xfId="68"/>
    <cellStyle name="40% - Акцент4 2 4" xfId="69"/>
    <cellStyle name="40% - Акцент4 3" xfId="70"/>
    <cellStyle name="40% - Акцент4 4" xfId="71"/>
    <cellStyle name="40% - Акцент4 5" xfId="807"/>
    <cellStyle name="40% - Акцент4 6" xfId="914"/>
    <cellStyle name="40% - Акцент4 7" xfId="65"/>
    <cellStyle name="40% - Акцент5 2" xfId="73"/>
    <cellStyle name="40% - Акцент5 2 2" xfId="74"/>
    <cellStyle name="40% - Акцент5 2 3" xfId="75"/>
    <cellStyle name="40% - Акцент5 2 4" xfId="76"/>
    <cellStyle name="40% - Акцент5 3" xfId="77"/>
    <cellStyle name="40% - Акцент5 4" xfId="78"/>
    <cellStyle name="40% - Акцент5 5" xfId="809"/>
    <cellStyle name="40% - Акцент5 6" xfId="791"/>
    <cellStyle name="40% - Акцент5 7" xfId="72"/>
    <cellStyle name="40% - Акцент6 2" xfId="80"/>
    <cellStyle name="40% - Акцент6 2 2" xfId="81"/>
    <cellStyle name="40% - Акцент6 2 3" xfId="82"/>
    <cellStyle name="40% - Акцент6 2 4" xfId="83"/>
    <cellStyle name="40% - Акцент6 3" xfId="84"/>
    <cellStyle name="40% - Акцент6 4" xfId="85"/>
    <cellStyle name="40% - Акцент6 5" xfId="811"/>
    <cellStyle name="40% - Акцент6 6" xfId="793"/>
    <cellStyle name="40% - Акцент6 7" xfId="79"/>
    <cellStyle name="60% - Акцент1 2" xfId="87"/>
    <cellStyle name="60% - Акцент1 2 2" xfId="88"/>
    <cellStyle name="60% - Акцент1 2 3" xfId="89"/>
    <cellStyle name="60% - Акцент1 2 4" xfId="90"/>
    <cellStyle name="60% - Акцент1 3" xfId="91"/>
    <cellStyle name="60% - Акцент1 4" xfId="92"/>
    <cellStyle name="60% - Акцент1 5" xfId="813"/>
    <cellStyle name="60% - Акцент1 6" xfId="795"/>
    <cellStyle name="60% - Акцент1 7" xfId="86"/>
    <cellStyle name="60% - Акцент2 2" xfId="94"/>
    <cellStyle name="60% - Акцент2 2 2" xfId="95"/>
    <cellStyle name="60% - Акцент2 2 3" xfId="96"/>
    <cellStyle name="60% - Акцент2 2 4" xfId="97"/>
    <cellStyle name="60% - Акцент2 3" xfId="98"/>
    <cellStyle name="60% - Акцент2 4" xfId="99"/>
    <cellStyle name="60% - Акцент2 5" xfId="815"/>
    <cellStyle name="60% - Акцент2 6" xfId="797"/>
    <cellStyle name="60% - Акцент2 7" xfId="93"/>
    <cellStyle name="60% - Акцент3 2" xfId="101"/>
    <cellStyle name="60% - Акцент3 2 2" xfId="102"/>
    <cellStyle name="60% - Акцент3 2 3" xfId="103"/>
    <cellStyle name="60% - Акцент3 2 4" xfId="104"/>
    <cellStyle name="60% - Акцент3 3" xfId="105"/>
    <cellStyle name="60% - Акцент3 4" xfId="106"/>
    <cellStyle name="60% - Акцент3 5" xfId="816"/>
    <cellStyle name="60% - Акцент3 6" xfId="799"/>
    <cellStyle name="60% - Акцент3 7" xfId="100"/>
    <cellStyle name="60% - Акцент4 2" xfId="108"/>
    <cellStyle name="60% - Акцент4 2 2" xfId="109"/>
    <cellStyle name="60% - Акцент4 2 3" xfId="110"/>
    <cellStyle name="60% - Акцент4 2 4" xfId="111"/>
    <cellStyle name="60% - Акцент4 3" xfId="112"/>
    <cellStyle name="60% - Акцент4 4" xfId="113"/>
    <cellStyle name="60% - Акцент4 5" xfId="818"/>
    <cellStyle name="60% - Акцент4 6" xfId="801"/>
    <cellStyle name="60% - Акцент4 7" xfId="107"/>
    <cellStyle name="60% - Акцент5 2" xfId="115"/>
    <cellStyle name="60% - Акцент5 2 2" xfId="116"/>
    <cellStyle name="60% - Акцент5 2 3" xfId="117"/>
    <cellStyle name="60% - Акцент5 2 4" xfId="118"/>
    <cellStyle name="60% - Акцент5 3" xfId="119"/>
    <cellStyle name="60% - Акцент5 4" xfId="120"/>
    <cellStyle name="60% - Акцент5 5" xfId="820"/>
    <cellStyle name="60% - Акцент5 6" xfId="804"/>
    <cellStyle name="60% - Акцент5 7" xfId="114"/>
    <cellStyle name="60% - Акцент6 2" xfId="122"/>
    <cellStyle name="60% - Акцент6 2 2" xfId="123"/>
    <cellStyle name="60% - Акцент6 2 3" xfId="124"/>
    <cellStyle name="60% - Акцент6 2 4" xfId="125"/>
    <cellStyle name="60% - Акцент6 3" xfId="126"/>
    <cellStyle name="60% - Акцент6 4" xfId="127"/>
    <cellStyle name="60% - Акцент6 5" xfId="822"/>
    <cellStyle name="60% - Акцент6 6" xfId="806"/>
    <cellStyle name="60% - Акцент6 7" xfId="121"/>
    <cellStyle name="Акцент1 2" xfId="129"/>
    <cellStyle name="Акцент1 2 2" xfId="130"/>
    <cellStyle name="Акцент1 2 3" xfId="131"/>
    <cellStyle name="Акцент1 2 4" xfId="132"/>
    <cellStyle name="Акцент1 3" xfId="133"/>
    <cellStyle name="Акцент1 4" xfId="134"/>
    <cellStyle name="Акцент1 5" xfId="824"/>
    <cellStyle name="Акцент1 6" xfId="808"/>
    <cellStyle name="Акцент1 7" xfId="128"/>
    <cellStyle name="Акцент2 2" xfId="136"/>
    <cellStyle name="Акцент2 2 2" xfId="137"/>
    <cellStyle name="Акцент2 2 3" xfId="138"/>
    <cellStyle name="Акцент2 2 4" xfId="139"/>
    <cellStyle name="Акцент2 3" xfId="140"/>
    <cellStyle name="Акцент2 4" xfId="141"/>
    <cellStyle name="Акцент2 5" xfId="826"/>
    <cellStyle name="Акцент2 6" xfId="810"/>
    <cellStyle name="Акцент2 7" xfId="135"/>
    <cellStyle name="Акцент3 2" xfId="143"/>
    <cellStyle name="Акцент3 2 2" xfId="144"/>
    <cellStyle name="Акцент3 2 3" xfId="145"/>
    <cellStyle name="Акцент3 2 4" xfId="146"/>
    <cellStyle name="Акцент3 3" xfId="147"/>
    <cellStyle name="Акцент3 4" xfId="148"/>
    <cellStyle name="Акцент3 5" xfId="827"/>
    <cellStyle name="Акцент3 6" xfId="812"/>
    <cellStyle name="Акцент3 7" xfId="142"/>
    <cellStyle name="Акцент4 2" xfId="150"/>
    <cellStyle name="Акцент4 2 2" xfId="151"/>
    <cellStyle name="Акцент4 2 3" xfId="152"/>
    <cellStyle name="Акцент4 2 4" xfId="153"/>
    <cellStyle name="Акцент4 3" xfId="154"/>
    <cellStyle name="Акцент4 4" xfId="155"/>
    <cellStyle name="Акцент4 5" xfId="828"/>
    <cellStyle name="Акцент4 6" xfId="814"/>
    <cellStyle name="Акцент4 7" xfId="149"/>
    <cellStyle name="Акцент5 2" xfId="157"/>
    <cellStyle name="Акцент5 2 2" xfId="158"/>
    <cellStyle name="Акцент5 2 3" xfId="159"/>
    <cellStyle name="Акцент5 2 4" xfId="160"/>
    <cellStyle name="Акцент5 3" xfId="161"/>
    <cellStyle name="Акцент5 4" xfId="162"/>
    <cellStyle name="Акцент5 5" xfId="829"/>
    <cellStyle name="Акцент5 6" xfId="817"/>
    <cellStyle name="Акцент5 7" xfId="156"/>
    <cellStyle name="Акцент6 2" xfId="164"/>
    <cellStyle name="Акцент6 2 2" xfId="165"/>
    <cellStyle name="Акцент6 2 3" xfId="166"/>
    <cellStyle name="Акцент6 2 4" xfId="167"/>
    <cellStyle name="Акцент6 3" xfId="168"/>
    <cellStyle name="Акцент6 4" xfId="169"/>
    <cellStyle name="Акцент6 5" xfId="830"/>
    <cellStyle name="Акцент6 6" xfId="819"/>
    <cellStyle name="Акцент6 7" xfId="163"/>
    <cellStyle name="Ввод  2" xfId="171"/>
    <cellStyle name="Ввод  2 2" xfId="172"/>
    <cellStyle name="Ввод  2 3" xfId="173"/>
    <cellStyle name="Ввод  2 4" xfId="174"/>
    <cellStyle name="Ввод  3" xfId="175"/>
    <cellStyle name="Ввод  4" xfId="176"/>
    <cellStyle name="Ввод  5" xfId="831"/>
    <cellStyle name="Ввод  6" xfId="821"/>
    <cellStyle name="Ввод  7" xfId="170"/>
    <cellStyle name="Вывод 2" xfId="178"/>
    <cellStyle name="Вывод 2 2" xfId="179"/>
    <cellStyle name="Вывод 2 3" xfId="180"/>
    <cellStyle name="Вывод 2 4" xfId="181"/>
    <cellStyle name="Вывод 3" xfId="182"/>
    <cellStyle name="Вывод 4" xfId="183"/>
    <cellStyle name="Вывод 5" xfId="832"/>
    <cellStyle name="Вывод 6" xfId="823"/>
    <cellStyle name="Вывод 7" xfId="177"/>
    <cellStyle name="Вычисление 2" xfId="185"/>
    <cellStyle name="Вычисление 2 2" xfId="186"/>
    <cellStyle name="Вычисление 2 3" xfId="187"/>
    <cellStyle name="Вычисление 2 4" xfId="188"/>
    <cellStyle name="Вычисление 3" xfId="189"/>
    <cellStyle name="Вычисление 4" xfId="190"/>
    <cellStyle name="Вычисление 5" xfId="833"/>
    <cellStyle name="Вычисление 6" xfId="825"/>
    <cellStyle name="Вычисление 7" xfId="184"/>
    <cellStyle name="Денежный [0] 10" xfId="191"/>
    <cellStyle name="Денежный [0] 11" xfId="192"/>
    <cellStyle name="Денежный [0] 12" xfId="193"/>
    <cellStyle name="Денежный [0] 13" xfId="194"/>
    <cellStyle name="Денежный [0] 14" xfId="195"/>
    <cellStyle name="Денежный [0] 14 2" xfId="196"/>
    <cellStyle name="Денежный [0] 14 3" xfId="197"/>
    <cellStyle name="Денежный [0] 14 4" xfId="198"/>
    <cellStyle name="Денежный [0] 15" xfId="199"/>
    <cellStyle name="Денежный [0] 15 2" xfId="200"/>
    <cellStyle name="Денежный [0] 15 3" xfId="201"/>
    <cellStyle name="Денежный [0] 15 4" xfId="202"/>
    <cellStyle name="Денежный [0] 16" xfId="203"/>
    <cellStyle name="Денежный [0] 16 2" xfId="204"/>
    <cellStyle name="Денежный [0] 16 3" xfId="205"/>
    <cellStyle name="Денежный [0] 16 4" xfId="206"/>
    <cellStyle name="Денежный [0] 17" xfId="207"/>
    <cellStyle name="Денежный [0] 17 2" xfId="208"/>
    <cellStyle name="Денежный [0] 17 3" xfId="209"/>
    <cellStyle name="Денежный [0] 17 4" xfId="210"/>
    <cellStyle name="Денежный [0] 18" xfId="211"/>
    <cellStyle name="Денежный [0] 18 2" xfId="212"/>
    <cellStyle name="Денежный [0] 18 3" xfId="213"/>
    <cellStyle name="Денежный [0] 18 4" xfId="214"/>
    <cellStyle name="Денежный [0] 19" xfId="215"/>
    <cellStyle name="Денежный [0] 19 2" xfId="216"/>
    <cellStyle name="Денежный [0] 19 3" xfId="217"/>
    <cellStyle name="Денежный [0] 19 4" xfId="218"/>
    <cellStyle name="Денежный [0] 2" xfId="219"/>
    <cellStyle name="Денежный [0] 2 2" xfId="220"/>
    <cellStyle name="Денежный [0] 2 3" xfId="221"/>
    <cellStyle name="Денежный [0] 2 4" xfId="222"/>
    <cellStyle name="Денежный [0] 20" xfId="223"/>
    <cellStyle name="Денежный [0] 20 2" xfId="224"/>
    <cellStyle name="Денежный [0] 21" xfId="225"/>
    <cellStyle name="Денежный [0] 21 2" xfId="226"/>
    <cellStyle name="Денежный [0] 22" xfId="227"/>
    <cellStyle name="Денежный [0] 22 2" xfId="228"/>
    <cellStyle name="Денежный [0] 23" xfId="229"/>
    <cellStyle name="Денежный [0] 23 2" xfId="230"/>
    <cellStyle name="Денежный [0] 24" xfId="231"/>
    <cellStyle name="Денежный [0] 24 2" xfId="232"/>
    <cellStyle name="Денежный [0] 25" xfId="233"/>
    <cellStyle name="Денежный [0] 25 2" xfId="834"/>
    <cellStyle name="Денежный [0] 26" xfId="234"/>
    <cellStyle name="Денежный [0] 26 2" xfId="835"/>
    <cellStyle name="Денежный [0] 27" xfId="235"/>
    <cellStyle name="Денежный [0] 3" xfId="236"/>
    <cellStyle name="Денежный [0] 3 2" xfId="237"/>
    <cellStyle name="Денежный [0] 3 3" xfId="238"/>
    <cellStyle name="Денежный [0] 3 4" xfId="239"/>
    <cellStyle name="Денежный [0] 4" xfId="240"/>
    <cellStyle name="Денежный [0] 4 2" xfId="241"/>
    <cellStyle name="Денежный [0] 4 3" xfId="242"/>
    <cellStyle name="Денежный [0] 4 4" xfId="243"/>
    <cellStyle name="Денежный [0] 5" xfId="244"/>
    <cellStyle name="Денежный [0] 5 2" xfId="245"/>
    <cellStyle name="Денежный [0] 5 3" xfId="246"/>
    <cellStyle name="Денежный [0] 5 4" xfId="247"/>
    <cellStyle name="Денежный [0] 6" xfId="248"/>
    <cellStyle name="Денежный [0] 6 2" xfId="249"/>
    <cellStyle name="Денежный [0] 6 3" xfId="250"/>
    <cellStyle name="Денежный [0] 6 4" xfId="251"/>
    <cellStyle name="Денежный [0] 7" xfId="252"/>
    <cellStyle name="Денежный [0] 7 2" xfId="253"/>
    <cellStyle name="Денежный [0] 7 3" xfId="254"/>
    <cellStyle name="Денежный [0] 7 4" xfId="255"/>
    <cellStyle name="Денежный [0] 8" xfId="256"/>
    <cellStyle name="Денежный [0] 8 2" xfId="257"/>
    <cellStyle name="Денежный [0] 8 3" xfId="258"/>
    <cellStyle name="Денежный [0] 8 4" xfId="259"/>
    <cellStyle name="Денежный [0] 9" xfId="260"/>
    <cellStyle name="Денежный 10" xfId="261"/>
    <cellStyle name="Денежный 11" xfId="262"/>
    <cellStyle name="Денежный 12" xfId="263"/>
    <cellStyle name="Денежный 13" xfId="264"/>
    <cellStyle name="Денежный 14" xfId="265"/>
    <cellStyle name="Денежный 14 2" xfId="266"/>
    <cellStyle name="Денежный 14 3" xfId="267"/>
    <cellStyle name="Денежный 14 4" xfId="268"/>
    <cellStyle name="Денежный 15" xfId="269"/>
    <cellStyle name="Денежный 15 2" xfId="270"/>
    <cellStyle name="Денежный 15 3" xfId="271"/>
    <cellStyle name="Денежный 15 4" xfId="272"/>
    <cellStyle name="Денежный 16" xfId="273"/>
    <cellStyle name="Денежный 16 2" xfId="274"/>
    <cellStyle name="Денежный 16 3" xfId="275"/>
    <cellStyle name="Денежный 16 4" xfId="276"/>
    <cellStyle name="Денежный 17" xfId="277"/>
    <cellStyle name="Денежный 17 2" xfId="278"/>
    <cellStyle name="Денежный 17 3" xfId="279"/>
    <cellStyle name="Денежный 17 4" xfId="280"/>
    <cellStyle name="Денежный 18" xfId="281"/>
    <cellStyle name="Денежный 18 2" xfId="282"/>
    <cellStyle name="Денежный 18 3" xfId="283"/>
    <cellStyle name="Денежный 18 4" xfId="284"/>
    <cellStyle name="Денежный 19" xfId="285"/>
    <cellStyle name="Денежный 19 2" xfId="286"/>
    <cellStyle name="Денежный 19 3" xfId="287"/>
    <cellStyle name="Денежный 19 4" xfId="288"/>
    <cellStyle name="Денежный 2" xfId="289"/>
    <cellStyle name="Денежный 2 2" xfId="290"/>
    <cellStyle name="Денежный 2 3" xfId="291"/>
    <cellStyle name="Денежный 2 4" xfId="292"/>
    <cellStyle name="Денежный 20" xfId="293"/>
    <cellStyle name="Денежный 20 2" xfId="294"/>
    <cellStyle name="Денежный 20 3" xfId="295"/>
    <cellStyle name="Денежный 20 4" xfId="296"/>
    <cellStyle name="Денежный 21" xfId="297"/>
    <cellStyle name="Денежный 22" xfId="298"/>
    <cellStyle name="Денежный 23" xfId="299"/>
    <cellStyle name="Денежный 24" xfId="300"/>
    <cellStyle name="Денежный 24 2" xfId="301"/>
    <cellStyle name="Денежный 25" xfId="302"/>
    <cellStyle name="Денежный 25 2" xfId="303"/>
    <cellStyle name="Денежный 26" xfId="304"/>
    <cellStyle name="Денежный 26 2" xfId="305"/>
    <cellStyle name="Денежный 27" xfId="306"/>
    <cellStyle name="Денежный 27 2" xfId="307"/>
    <cellStyle name="Денежный 28" xfId="308"/>
    <cellStyle name="Денежный 28 2" xfId="309"/>
    <cellStyle name="Денежный 29" xfId="310"/>
    <cellStyle name="Денежный 29 2" xfId="839"/>
    <cellStyle name="Денежный 3" xfId="311"/>
    <cellStyle name="Денежный 3 2" xfId="312"/>
    <cellStyle name="Денежный 3 3" xfId="313"/>
    <cellStyle name="Денежный 3 4" xfId="314"/>
    <cellStyle name="Денежный 30" xfId="315"/>
    <cellStyle name="Денежный 31" xfId="316"/>
    <cellStyle name="Денежный 32" xfId="317"/>
    <cellStyle name="Денежный 33" xfId="318"/>
    <cellStyle name="Денежный 34" xfId="319"/>
    <cellStyle name="Денежный 35" xfId="320"/>
    <cellStyle name="Денежный 36" xfId="321"/>
    <cellStyle name="Денежный 36 2" xfId="842"/>
    <cellStyle name="Денежный 37" xfId="322"/>
    <cellStyle name="Денежный 37 2" xfId="843"/>
    <cellStyle name="Денежный 38" xfId="323"/>
    <cellStyle name="Денежный 4" xfId="324"/>
    <cellStyle name="Денежный 4 2" xfId="325"/>
    <cellStyle name="Денежный 4 3" xfId="326"/>
    <cellStyle name="Денежный 4 4" xfId="327"/>
    <cellStyle name="Денежный 5" xfId="328"/>
    <cellStyle name="Денежный 5 2" xfId="329"/>
    <cellStyle name="Денежный 5 3" xfId="330"/>
    <cellStyle name="Денежный 5 4" xfId="331"/>
    <cellStyle name="Денежный 6" xfId="332"/>
    <cellStyle name="Денежный 6 2" xfId="333"/>
    <cellStyle name="Денежный 6 3" xfId="334"/>
    <cellStyle name="Денежный 6 4" xfId="335"/>
    <cellStyle name="Денежный 7" xfId="336"/>
    <cellStyle name="Денежный 7 2" xfId="337"/>
    <cellStyle name="Денежный 7 3" xfId="338"/>
    <cellStyle name="Денежный 7 4" xfId="339"/>
    <cellStyle name="Денежный 8" xfId="340"/>
    <cellStyle name="Денежный 8 2" xfId="341"/>
    <cellStyle name="Денежный 8 3" xfId="342"/>
    <cellStyle name="Денежный 8 4" xfId="343"/>
    <cellStyle name="Денежный 9" xfId="344"/>
    <cellStyle name="Заголовок 1 2" xfId="346"/>
    <cellStyle name="Заголовок 1 2 2" xfId="347"/>
    <cellStyle name="Заголовок 1 2 3" xfId="348"/>
    <cellStyle name="Заголовок 1 2 4" xfId="349"/>
    <cellStyle name="Заголовок 1 3" xfId="350"/>
    <cellStyle name="Заголовок 1 4" xfId="351"/>
    <cellStyle name="Заголовок 1 5" xfId="846"/>
    <cellStyle name="Заголовок 1 6" xfId="836"/>
    <cellStyle name="Заголовок 1 7" xfId="345"/>
    <cellStyle name="Заголовок 2 2" xfId="353"/>
    <cellStyle name="Заголовок 2 2 2" xfId="354"/>
    <cellStyle name="Заголовок 2 2 3" xfId="355"/>
    <cellStyle name="Заголовок 2 2 4" xfId="356"/>
    <cellStyle name="Заголовок 2 3" xfId="357"/>
    <cellStyle name="Заголовок 2 4" xfId="358"/>
    <cellStyle name="Заголовок 2 5" xfId="847"/>
    <cellStyle name="Заголовок 2 6" xfId="837"/>
    <cellStyle name="Заголовок 2 7" xfId="352"/>
    <cellStyle name="Заголовок 3 2" xfId="360"/>
    <cellStyle name="Заголовок 3 2 2" xfId="361"/>
    <cellStyle name="Заголовок 3 2 3" xfId="362"/>
    <cellStyle name="Заголовок 3 2 4" xfId="363"/>
    <cellStyle name="Заголовок 3 3" xfId="364"/>
    <cellStyle name="Заголовок 3 4" xfId="365"/>
    <cellStyle name="Заголовок 3 5" xfId="849"/>
    <cellStyle name="Заголовок 3 6" xfId="925"/>
    <cellStyle name="Заголовок 3 7" xfId="359"/>
    <cellStyle name="Заголовок 4 2" xfId="367"/>
    <cellStyle name="Заголовок 4 2 2" xfId="368"/>
    <cellStyle name="Заголовок 4 2 3" xfId="369"/>
    <cellStyle name="Заголовок 4 2 4" xfId="370"/>
    <cellStyle name="Заголовок 4 3" xfId="371"/>
    <cellStyle name="Заголовок 4 4" xfId="372"/>
    <cellStyle name="Заголовок 4 5" xfId="850"/>
    <cellStyle name="Заголовок 4 6" xfId="838"/>
    <cellStyle name="Заголовок 4 7" xfId="366"/>
    <cellStyle name="Итог 2" xfId="374"/>
    <cellStyle name="Итог 2 2" xfId="375"/>
    <cellStyle name="Итог 2 3" xfId="376"/>
    <cellStyle name="Итог 2 4" xfId="377"/>
    <cellStyle name="Итог 3" xfId="378"/>
    <cellStyle name="Итог 4" xfId="379"/>
    <cellStyle name="Итог 5" xfId="851"/>
    <cellStyle name="Итог 6" xfId="840"/>
    <cellStyle name="Итог 7" xfId="373"/>
    <cellStyle name="Контрольная ячейка 2" xfId="381"/>
    <cellStyle name="Контрольная ячейка 2 2" xfId="382"/>
    <cellStyle name="Контрольная ячейка 2 3" xfId="383"/>
    <cellStyle name="Контрольная ячейка 2 4" xfId="384"/>
    <cellStyle name="Контрольная ячейка 3" xfId="385"/>
    <cellStyle name="Контрольная ячейка 4" xfId="386"/>
    <cellStyle name="Контрольная ячейка 5" xfId="852"/>
    <cellStyle name="Контрольная ячейка 6" xfId="841"/>
    <cellStyle name="Контрольная ячейка 7" xfId="380"/>
    <cellStyle name="Название 2" xfId="388"/>
    <cellStyle name="Название 2 2" xfId="389"/>
    <cellStyle name="Название 2 3" xfId="390"/>
    <cellStyle name="Название 2 4" xfId="391"/>
    <cellStyle name="Название 3" xfId="392"/>
    <cellStyle name="Название 4" xfId="393"/>
    <cellStyle name="Название 5" xfId="853"/>
    <cellStyle name="Название 6" xfId="844"/>
    <cellStyle name="Название 7" xfId="387"/>
    <cellStyle name="Нейтральный 2" xfId="395"/>
    <cellStyle name="Нейтральный 2 2" xfId="396"/>
    <cellStyle name="Нейтральный 2 3" xfId="397"/>
    <cellStyle name="Нейтральный 2 4" xfId="398"/>
    <cellStyle name="Нейтральный 3" xfId="399"/>
    <cellStyle name="Нейтральный 4" xfId="400"/>
    <cellStyle name="Нейтральный 5" xfId="854"/>
    <cellStyle name="Нейтральный 6" xfId="845"/>
    <cellStyle name="Нейтральный 7" xfId="394"/>
    <cellStyle name="Обычный" xfId="0" builtinId="0"/>
    <cellStyle name="Обычный 10" xfId="401"/>
    <cellStyle name="Обычный 11" xfId="402"/>
    <cellStyle name="Обычный 12" xfId="769"/>
    <cellStyle name="Обычный 12 2" xfId="403"/>
    <cellStyle name="Обычный 12 2 2" xfId="768"/>
    <cellStyle name="Обычный 12 3" xfId="404"/>
    <cellStyle name="Обычный 12 3 2" xfId="855"/>
    <cellStyle name="Обычный 12 4" xfId="897"/>
    <cellStyle name="Обычный 13" xfId="770"/>
    <cellStyle name="Обычный 13 2" xfId="898"/>
    <cellStyle name="Обычный 14" xfId="405"/>
    <cellStyle name="Обычный 15" xfId="406"/>
    <cellStyle name="Обычный 16" xfId="407"/>
    <cellStyle name="Обычный 17" xfId="408"/>
    <cellStyle name="Обычный 17 2" xfId="409"/>
    <cellStyle name="Обычный 17 3" xfId="410"/>
    <cellStyle name="Обычный 17 4" xfId="411"/>
    <cellStyle name="Обычный 18" xfId="412"/>
    <cellStyle name="Обычный 18 2" xfId="413"/>
    <cellStyle name="Обычный 18 3" xfId="414"/>
    <cellStyle name="Обычный 18 4" xfId="415"/>
    <cellStyle name="Обычный 19" xfId="771"/>
    <cellStyle name="Обычный 19 2" xfId="899"/>
    <cellStyle name="Обычный 2" xfId="416"/>
    <cellStyle name="Обычный 2 10" xfId="780"/>
    <cellStyle name="Обычный 2 10 2" xfId="906"/>
    <cellStyle name="Обычный 2 11" xfId="784"/>
    <cellStyle name="Обычный 2 11 2" xfId="910"/>
    <cellStyle name="Обычный 2 12" xfId="856"/>
    <cellStyle name="Обычный 2 13" xfId="848"/>
    <cellStyle name="Обычный 2 14" xfId="926"/>
    <cellStyle name="Обычный 2 2" xfId="417"/>
    <cellStyle name="Обычный 2 3" xfId="418"/>
    <cellStyle name="Обычный 2 4" xfId="419"/>
    <cellStyle name="Обычный 2 5" xfId="420"/>
    <cellStyle name="Обычный 2 6" xfId="421"/>
    <cellStyle name="Обычный 2 6 2" xfId="857"/>
    <cellStyle name="Обычный 2 7" xfId="422"/>
    <cellStyle name="Обычный 2 7 2" xfId="774"/>
    <cellStyle name="Обычный 2 8" xfId="423"/>
    <cellStyle name="Обычный 2 9" xfId="776"/>
    <cellStyle name="Обычный 2 9 2" xfId="902"/>
    <cellStyle name="Обычный 20" xfId="777"/>
    <cellStyle name="Обычный 20 2" xfId="903"/>
    <cellStyle name="Обычный 21" xfId="424"/>
    <cellStyle name="Обычный 21 2" xfId="425"/>
    <cellStyle name="Обычный 21 3" xfId="426"/>
    <cellStyle name="Обычный 21 4" xfId="427"/>
    <cellStyle name="Обычный 22" xfId="428"/>
    <cellStyle name="Обычный 22 2" xfId="429"/>
    <cellStyle name="Обычный 22 3" xfId="430"/>
    <cellStyle name="Обычный 22 4" xfId="431"/>
    <cellStyle name="Обычный 23" xfId="432"/>
    <cellStyle name="Обычный 23 2" xfId="433"/>
    <cellStyle name="Обычный 23 3" xfId="434"/>
    <cellStyle name="Обычный 23 4" xfId="435"/>
    <cellStyle name="Обычный 24" xfId="436"/>
    <cellStyle name="Обычный 24 2" xfId="437"/>
    <cellStyle name="Обычный 24 3" xfId="438"/>
    <cellStyle name="Обычный 24 4" xfId="439"/>
    <cellStyle name="Обычный 25" xfId="440"/>
    <cellStyle name="Обычный 25 2" xfId="441"/>
    <cellStyle name="Обычный 25 3" xfId="442"/>
    <cellStyle name="Обычный 25 4" xfId="443"/>
    <cellStyle name="Обычный 26" xfId="444"/>
    <cellStyle name="Обычный 26 2" xfId="445"/>
    <cellStyle name="Обычный 26 2 2" xfId="775"/>
    <cellStyle name="Обычный 26 2 2 2" xfId="901"/>
    <cellStyle name="Обычный 26 2 3" xfId="786"/>
    <cellStyle name="Обычный 26 2 3 2" xfId="912"/>
    <cellStyle name="Обычный 26 2 4" xfId="861"/>
    <cellStyle name="Обычный 26 3" xfId="772"/>
    <cellStyle name="Обычный 26 3 2" xfId="900"/>
    <cellStyle name="Обычный 26 4" xfId="785"/>
    <cellStyle name="Обычный 26 4 2" xfId="911"/>
    <cellStyle name="Обычный 26 5" xfId="860"/>
    <cellStyle name="Обычный 27" xfId="446"/>
    <cellStyle name="Обычный 27 2" xfId="447"/>
    <cellStyle name="Обычный 28" xfId="448"/>
    <cellStyle name="Обычный 28 2" xfId="449"/>
    <cellStyle name="Обычный 29" xfId="450"/>
    <cellStyle name="Обычный 29 2" xfId="451"/>
    <cellStyle name="Обычный 3" xfId="452"/>
    <cellStyle name="Обычный 3 2" xfId="453"/>
    <cellStyle name="Обычный 3 3" xfId="454"/>
    <cellStyle name="Обычный 3 4" xfId="455"/>
    <cellStyle name="Обычный 30" xfId="456"/>
    <cellStyle name="Обычный 30 2" xfId="457"/>
    <cellStyle name="Обычный 31" xfId="458"/>
    <cellStyle name="Обычный 31 2" xfId="459"/>
    <cellStyle name="Обычный 32" xfId="460"/>
    <cellStyle name="Обычный 32 2" xfId="461"/>
    <cellStyle name="Обычный 33" xfId="462"/>
    <cellStyle name="Обычный 33 2" xfId="463"/>
    <cellStyle name="Обычный 34" xfId="464"/>
    <cellStyle name="Обычный 34 2" xfId="863"/>
    <cellStyle name="Обычный 35" xfId="778"/>
    <cellStyle name="Обычный 35 2" xfId="904"/>
    <cellStyle name="Обычный 36" xfId="779"/>
    <cellStyle name="Обычный 36 2" xfId="905"/>
    <cellStyle name="Обычный 37" xfId="781"/>
    <cellStyle name="Обычный 37 2" xfId="907"/>
    <cellStyle name="Обычный 38" xfId="782"/>
    <cellStyle name="Обычный 38 2" xfId="908"/>
    <cellStyle name="Обычный 39" xfId="783"/>
    <cellStyle name="Обычный 39 2" xfId="909"/>
    <cellStyle name="Обычный 4" xfId="465"/>
    <cellStyle name="Обычный 4 2" xfId="466"/>
    <cellStyle name="Обычный 4 3" xfId="467"/>
    <cellStyle name="Обычный 4 4" xfId="468"/>
    <cellStyle name="Обычный 40" xfId="787"/>
    <cellStyle name="Обычный 40 2" xfId="913"/>
    <cellStyle name="Обычный 41" xfId="788"/>
    <cellStyle name="Обычный 42" xfId="789"/>
    <cellStyle name="Обычный 43" xfId="924"/>
    <cellStyle name="Обычный 44" xfId="1"/>
    <cellStyle name="Обычный 5" xfId="469"/>
    <cellStyle name="Обычный 5 2" xfId="470"/>
    <cellStyle name="Обычный 5 3" xfId="471"/>
    <cellStyle name="Обычный 5 4" xfId="472"/>
    <cellStyle name="Обычный 6" xfId="473"/>
    <cellStyle name="Обычный 6 2" xfId="474"/>
    <cellStyle name="Обычный 6 3" xfId="475"/>
    <cellStyle name="Обычный 6 4" xfId="476"/>
    <cellStyle name="Обычный 7" xfId="477"/>
    <cellStyle name="Обычный 7 2" xfId="478"/>
    <cellStyle name="Обычный 7 3" xfId="479"/>
    <cellStyle name="Обычный 7 4" xfId="480"/>
    <cellStyle name="Обычный 8" xfId="481"/>
    <cellStyle name="Обычный 8 2" xfId="482"/>
    <cellStyle name="Обычный 8 3" xfId="483"/>
    <cellStyle name="Обычный 8 4" xfId="484"/>
    <cellStyle name="Обычный 9" xfId="485"/>
    <cellStyle name="Плохой 2" xfId="487"/>
    <cellStyle name="Плохой 2 2" xfId="488"/>
    <cellStyle name="Плохой 2 3" xfId="489"/>
    <cellStyle name="Плохой 2 4" xfId="490"/>
    <cellStyle name="Плохой 3" xfId="491"/>
    <cellStyle name="Плохой 4" xfId="492"/>
    <cellStyle name="Плохой 5" xfId="864"/>
    <cellStyle name="Плохой 6" xfId="858"/>
    <cellStyle name="Плохой 7" xfId="486"/>
    <cellStyle name="Пояснение 2" xfId="494"/>
    <cellStyle name="Пояснение 2 2" xfId="495"/>
    <cellStyle name="Пояснение 2 3" xfId="496"/>
    <cellStyle name="Пояснение 2 4" xfId="497"/>
    <cellStyle name="Пояснение 3" xfId="498"/>
    <cellStyle name="Пояснение 4" xfId="499"/>
    <cellStyle name="Пояснение 5" xfId="865"/>
    <cellStyle name="Пояснение 6" xfId="859"/>
    <cellStyle name="Пояснение 7" xfId="493"/>
    <cellStyle name="Примечание 10" xfId="500"/>
    <cellStyle name="Примечание 2" xfId="501"/>
    <cellStyle name="Примечание 2 2" xfId="502"/>
    <cellStyle name="Примечание 2 2 2" xfId="867"/>
    <cellStyle name="Примечание 2 3" xfId="503"/>
    <cellStyle name="Примечание 2 3 2" xfId="868"/>
    <cellStyle name="Примечание 2 4" xfId="504"/>
    <cellStyle name="Примечание 2 4 2" xfId="869"/>
    <cellStyle name="Примечание 2 5" xfId="773"/>
    <cellStyle name="Примечание 3" xfId="505"/>
    <cellStyle name="Примечание 3 2" xfId="506"/>
    <cellStyle name="Примечание 3 2 2" xfId="871"/>
    <cellStyle name="Примечание 3 3" xfId="507"/>
    <cellStyle name="Примечание 3 3 2" xfId="872"/>
    <cellStyle name="Примечание 3 4" xfId="508"/>
    <cellStyle name="Примечание 3 4 2" xfId="873"/>
    <cellStyle name="Примечание 3 5" xfId="870"/>
    <cellStyle name="Примечание 4" xfId="509"/>
    <cellStyle name="Примечание 4 2" xfId="510"/>
    <cellStyle name="Примечание 4 2 2" xfId="875"/>
    <cellStyle name="Примечание 4 3" xfId="511"/>
    <cellStyle name="Примечание 4 3 2" xfId="876"/>
    <cellStyle name="Примечание 4 4" xfId="512"/>
    <cellStyle name="Примечание 4 4 2" xfId="877"/>
    <cellStyle name="Примечание 4 5" xfId="874"/>
    <cellStyle name="Примечание 5" xfId="513"/>
    <cellStyle name="Примечание 5 2" xfId="878"/>
    <cellStyle name="Примечание 6" xfId="514"/>
    <cellStyle name="Примечание 6 2" xfId="879"/>
    <cellStyle name="Примечание 7" xfId="515"/>
    <cellStyle name="Примечание 7 2" xfId="880"/>
    <cellStyle name="Примечание 8" xfId="866"/>
    <cellStyle name="Примечание 9" xfId="862"/>
    <cellStyle name="Процентный 10" xfId="516"/>
    <cellStyle name="Процентный 11" xfId="517"/>
    <cellStyle name="Процентный 12" xfId="518"/>
    <cellStyle name="Процентный 13" xfId="519"/>
    <cellStyle name="Процентный 14" xfId="520"/>
    <cellStyle name="Процентный 14 2" xfId="521"/>
    <cellStyle name="Процентный 14 3" xfId="522"/>
    <cellStyle name="Процентный 14 4" xfId="523"/>
    <cellStyle name="Процентный 15" xfId="524"/>
    <cellStyle name="Процентный 15 2" xfId="525"/>
    <cellStyle name="Процентный 15 3" xfId="526"/>
    <cellStyle name="Процентный 15 4" xfId="527"/>
    <cellStyle name="Процентный 16" xfId="528"/>
    <cellStyle name="Процентный 16 2" xfId="529"/>
    <cellStyle name="Процентный 16 3" xfId="530"/>
    <cellStyle name="Процентный 16 4" xfId="531"/>
    <cellStyle name="Процентный 17" xfId="532"/>
    <cellStyle name="Процентный 17 2" xfId="533"/>
    <cellStyle name="Процентный 17 3" xfId="534"/>
    <cellStyle name="Процентный 17 4" xfId="535"/>
    <cellStyle name="Процентный 18" xfId="536"/>
    <cellStyle name="Процентный 18 2" xfId="537"/>
    <cellStyle name="Процентный 18 3" xfId="538"/>
    <cellStyle name="Процентный 18 4" xfId="539"/>
    <cellStyle name="Процентный 19" xfId="540"/>
    <cellStyle name="Процентный 19 2" xfId="541"/>
    <cellStyle name="Процентный 19 3" xfId="542"/>
    <cellStyle name="Процентный 19 4" xfId="543"/>
    <cellStyle name="Процентный 2" xfId="544"/>
    <cellStyle name="Процентный 2 2" xfId="545"/>
    <cellStyle name="Процентный 2 3" xfId="546"/>
    <cellStyle name="Процентный 2 4" xfId="547"/>
    <cellStyle name="Процентный 20" xfId="548"/>
    <cellStyle name="Процентный 21" xfId="549"/>
    <cellStyle name="Процентный 21 2" xfId="550"/>
    <cellStyle name="Процентный 22" xfId="551"/>
    <cellStyle name="Процентный 22 2" xfId="552"/>
    <cellStyle name="Процентный 23" xfId="553"/>
    <cellStyle name="Процентный 23 2" xfId="554"/>
    <cellStyle name="Процентный 24" xfId="555"/>
    <cellStyle name="Процентный 24 2" xfId="556"/>
    <cellStyle name="Процентный 25" xfId="557"/>
    <cellStyle name="Процентный 25 2" xfId="558"/>
    <cellStyle name="Процентный 26" xfId="559"/>
    <cellStyle name="Процентный 26 2" xfId="883"/>
    <cellStyle name="Процентный 27" xfId="560"/>
    <cellStyle name="Процентный 27 2" xfId="884"/>
    <cellStyle name="Процентный 28" xfId="561"/>
    <cellStyle name="Процентный 3" xfId="562"/>
    <cellStyle name="Процентный 3 2" xfId="563"/>
    <cellStyle name="Процентный 3 3" xfId="564"/>
    <cellStyle name="Процентный 3 4" xfId="565"/>
    <cellStyle name="Процентный 4" xfId="566"/>
    <cellStyle name="Процентный 4 2" xfId="567"/>
    <cellStyle name="Процентный 4 3" xfId="568"/>
    <cellStyle name="Процентный 4 4" xfId="569"/>
    <cellStyle name="Процентный 5" xfId="570"/>
    <cellStyle name="Процентный 5 2" xfId="571"/>
    <cellStyle name="Процентный 5 3" xfId="572"/>
    <cellStyle name="Процентный 5 4" xfId="573"/>
    <cellStyle name="Процентный 6" xfId="574"/>
    <cellStyle name="Процентный 6 2" xfId="575"/>
    <cellStyle name="Процентный 6 3" xfId="576"/>
    <cellStyle name="Процентный 6 4" xfId="577"/>
    <cellStyle name="Процентный 7" xfId="578"/>
    <cellStyle name="Процентный 7 2" xfId="579"/>
    <cellStyle name="Процентный 7 3" xfId="580"/>
    <cellStyle name="Процентный 7 4" xfId="581"/>
    <cellStyle name="Процентный 8" xfId="582"/>
    <cellStyle name="Процентный 8 2" xfId="583"/>
    <cellStyle name="Процентный 8 3" xfId="584"/>
    <cellStyle name="Процентный 8 4" xfId="585"/>
    <cellStyle name="Процентный 9" xfId="586"/>
    <cellStyle name="Связанная ячейка 2" xfId="588"/>
    <cellStyle name="Связанная ячейка 2 2" xfId="589"/>
    <cellStyle name="Связанная ячейка 2 3" xfId="590"/>
    <cellStyle name="Связанная ячейка 2 4" xfId="591"/>
    <cellStyle name="Связанная ячейка 3" xfId="592"/>
    <cellStyle name="Связанная ячейка 4" xfId="593"/>
    <cellStyle name="Связанная ячейка 5" xfId="885"/>
    <cellStyle name="Связанная ячейка 6" xfId="881"/>
    <cellStyle name="Связанная ячейка 7" xfId="587"/>
    <cellStyle name="Текст предупреждения 2" xfId="595"/>
    <cellStyle name="Текст предупреждения 2 2" xfId="596"/>
    <cellStyle name="Текст предупреждения 2 3" xfId="597"/>
    <cellStyle name="Текст предупреждения 2 4" xfId="598"/>
    <cellStyle name="Текст предупреждения 3" xfId="599"/>
    <cellStyle name="Текст предупреждения 4" xfId="600"/>
    <cellStyle name="Текст предупреждения 5" xfId="886"/>
    <cellStyle name="Текст предупреждения 6" xfId="882"/>
    <cellStyle name="Текст предупреждения 7" xfId="594"/>
    <cellStyle name="Финансовый [0] 10" xfId="601"/>
    <cellStyle name="Финансовый [0] 11" xfId="602"/>
    <cellStyle name="Финансовый [0] 12" xfId="603"/>
    <cellStyle name="Финансовый [0] 13" xfId="604"/>
    <cellStyle name="Финансовый [0] 14" xfId="605"/>
    <cellStyle name="Финансовый [0] 14 2" xfId="606"/>
    <cellStyle name="Финансовый [0] 14 3" xfId="607"/>
    <cellStyle name="Финансовый [0] 14 4" xfId="608"/>
    <cellStyle name="Финансовый [0] 15" xfId="609"/>
    <cellStyle name="Финансовый [0] 15 2" xfId="610"/>
    <cellStyle name="Финансовый [0] 15 3" xfId="611"/>
    <cellStyle name="Финансовый [0] 15 4" xfId="612"/>
    <cellStyle name="Финансовый [0] 16" xfId="613"/>
    <cellStyle name="Финансовый [0] 16 2" xfId="614"/>
    <cellStyle name="Финансовый [0] 16 3" xfId="615"/>
    <cellStyle name="Финансовый [0] 16 4" xfId="616"/>
    <cellStyle name="Финансовый [0] 17" xfId="617"/>
    <cellStyle name="Финансовый [0] 17 2" xfId="618"/>
    <cellStyle name="Финансовый [0] 17 3" xfId="619"/>
    <cellStyle name="Финансовый [0] 17 4" xfId="620"/>
    <cellStyle name="Финансовый [0] 18" xfId="621"/>
    <cellStyle name="Финансовый [0] 18 2" xfId="622"/>
    <cellStyle name="Финансовый [0] 18 3" xfId="623"/>
    <cellStyle name="Финансовый [0] 18 4" xfId="624"/>
    <cellStyle name="Финансовый [0] 19" xfId="625"/>
    <cellStyle name="Финансовый [0] 19 2" xfId="626"/>
    <cellStyle name="Финансовый [0] 19 3" xfId="627"/>
    <cellStyle name="Финансовый [0] 19 4" xfId="628"/>
    <cellStyle name="Финансовый [0] 2" xfId="629"/>
    <cellStyle name="Финансовый [0] 2 2" xfId="630"/>
    <cellStyle name="Финансовый [0] 2 3" xfId="631"/>
    <cellStyle name="Финансовый [0] 2 4" xfId="632"/>
    <cellStyle name="Финансовый [0] 20" xfId="633"/>
    <cellStyle name="Финансовый [0] 21" xfId="634"/>
    <cellStyle name="Финансовый [0] 21 2" xfId="635"/>
    <cellStyle name="Финансовый [0] 22" xfId="636"/>
    <cellStyle name="Финансовый [0] 22 2" xfId="637"/>
    <cellStyle name="Финансовый [0] 23" xfId="638"/>
    <cellStyle name="Финансовый [0] 23 2" xfId="639"/>
    <cellStyle name="Финансовый [0] 24" xfId="640"/>
    <cellStyle name="Финансовый [0] 24 2" xfId="641"/>
    <cellStyle name="Финансовый [0] 25" xfId="642"/>
    <cellStyle name="Финансовый [0] 25 2" xfId="643"/>
    <cellStyle name="Финансовый [0] 26" xfId="644"/>
    <cellStyle name="Финансовый [0] 26 2" xfId="887"/>
    <cellStyle name="Финансовый [0] 27" xfId="645"/>
    <cellStyle name="Финансовый [0] 27 2" xfId="888"/>
    <cellStyle name="Финансовый [0] 28" xfId="646"/>
    <cellStyle name="Финансовый [0] 3" xfId="647"/>
    <cellStyle name="Финансовый [0] 3 2" xfId="648"/>
    <cellStyle name="Финансовый [0] 3 3" xfId="649"/>
    <cellStyle name="Финансовый [0] 3 4" xfId="650"/>
    <cellStyle name="Финансовый [0] 4" xfId="651"/>
    <cellStyle name="Финансовый [0] 4 2" xfId="652"/>
    <cellStyle name="Финансовый [0] 4 3" xfId="653"/>
    <cellStyle name="Финансовый [0] 4 4" xfId="654"/>
    <cellStyle name="Финансовый [0] 5" xfId="655"/>
    <cellStyle name="Финансовый [0] 5 2" xfId="656"/>
    <cellStyle name="Финансовый [0] 5 3" xfId="657"/>
    <cellStyle name="Финансовый [0] 5 4" xfId="658"/>
    <cellStyle name="Финансовый [0] 6" xfId="659"/>
    <cellStyle name="Финансовый [0] 6 2" xfId="660"/>
    <cellStyle name="Финансовый [0] 6 3" xfId="661"/>
    <cellStyle name="Финансовый [0] 6 4" xfId="662"/>
    <cellStyle name="Финансовый [0] 7" xfId="663"/>
    <cellStyle name="Финансовый [0] 7 2" xfId="664"/>
    <cellStyle name="Финансовый [0] 7 3" xfId="665"/>
    <cellStyle name="Финансовый [0] 7 4" xfId="666"/>
    <cellStyle name="Финансовый [0] 8" xfId="667"/>
    <cellStyle name="Финансовый [0] 8 2" xfId="668"/>
    <cellStyle name="Финансовый [0] 8 3" xfId="669"/>
    <cellStyle name="Финансовый [0] 8 4" xfId="670"/>
    <cellStyle name="Финансовый [0] 9" xfId="671"/>
    <cellStyle name="Финансовый 10" xfId="672"/>
    <cellStyle name="Финансовый 10 2" xfId="673"/>
    <cellStyle name="Финансовый 10 3" xfId="674"/>
    <cellStyle name="Финансовый 10 4" xfId="675"/>
    <cellStyle name="Финансовый 11 2" xfId="676"/>
    <cellStyle name="Финансовый 12" xfId="677"/>
    <cellStyle name="Финансовый 13" xfId="678"/>
    <cellStyle name="Финансовый 14" xfId="679"/>
    <cellStyle name="Финансовый 15" xfId="680"/>
    <cellStyle name="Финансовый 16" xfId="681"/>
    <cellStyle name="Финансовый 16 2" xfId="682"/>
    <cellStyle name="Финансовый 16 3" xfId="683"/>
    <cellStyle name="Финансовый 16 4" xfId="684"/>
    <cellStyle name="Финансовый 17" xfId="685"/>
    <cellStyle name="Финансовый 17 2" xfId="686"/>
    <cellStyle name="Финансовый 17 3" xfId="687"/>
    <cellStyle name="Финансовый 17 4" xfId="688"/>
    <cellStyle name="Финансовый 18" xfId="689"/>
    <cellStyle name="Финансовый 18 2" xfId="690"/>
    <cellStyle name="Финансовый 18 3" xfId="691"/>
    <cellStyle name="Финансовый 18 4" xfId="692"/>
    <cellStyle name="Финансовый 19" xfId="693"/>
    <cellStyle name="Финансовый 19 2" xfId="694"/>
    <cellStyle name="Финансовый 19 3" xfId="695"/>
    <cellStyle name="Финансовый 19 4" xfId="696"/>
    <cellStyle name="Финансовый 2" xfId="697"/>
    <cellStyle name="Финансовый 2 2" xfId="698"/>
    <cellStyle name="Финансовый 2 3" xfId="699"/>
    <cellStyle name="Финансовый 2 4" xfId="700"/>
    <cellStyle name="Финансовый 20" xfId="701"/>
    <cellStyle name="Финансовый 20 2" xfId="702"/>
    <cellStyle name="Финансовый 20 3" xfId="703"/>
    <cellStyle name="Финансовый 20 4" xfId="704"/>
    <cellStyle name="Финансовый 21" xfId="705"/>
    <cellStyle name="Финансовый 21 2" xfId="706"/>
    <cellStyle name="Финансовый 21 3" xfId="707"/>
    <cellStyle name="Финансовый 21 4" xfId="708"/>
    <cellStyle name="Финансовый 22" xfId="709"/>
    <cellStyle name="Финансовый 22 2" xfId="710"/>
    <cellStyle name="Финансовый 22 3" xfId="711"/>
    <cellStyle name="Финансовый 22 4" xfId="712"/>
    <cellStyle name="Финансовый 23" xfId="713"/>
    <cellStyle name="Финансовый 24" xfId="714"/>
    <cellStyle name="Финансовый 25" xfId="715"/>
    <cellStyle name="Финансовый 26" xfId="716"/>
    <cellStyle name="Финансовый 26 2" xfId="717"/>
    <cellStyle name="Финансовый 27" xfId="718"/>
    <cellStyle name="Финансовый 27 2" xfId="719"/>
    <cellStyle name="Финансовый 28" xfId="720"/>
    <cellStyle name="Финансовый 28 2" xfId="721"/>
    <cellStyle name="Финансовый 29" xfId="722"/>
    <cellStyle name="Финансовый 29 2" xfId="723"/>
    <cellStyle name="Финансовый 3" xfId="724"/>
    <cellStyle name="Финансовый 3 2" xfId="725"/>
    <cellStyle name="Финансовый 3 3" xfId="726"/>
    <cellStyle name="Финансовый 3 4" xfId="727"/>
    <cellStyle name="Финансовый 30" xfId="728"/>
    <cellStyle name="Финансовый 30 2" xfId="729"/>
    <cellStyle name="Финансовый 31" xfId="730"/>
    <cellStyle name="Финансовый 31 2" xfId="890"/>
    <cellStyle name="Финансовый 32" xfId="731"/>
    <cellStyle name="Финансовый 33" xfId="732"/>
    <cellStyle name="Финансовый 34" xfId="733"/>
    <cellStyle name="Финансовый 35" xfId="734"/>
    <cellStyle name="Финансовый 36" xfId="735"/>
    <cellStyle name="Финансовый 37" xfId="736"/>
    <cellStyle name="Финансовый 38" xfId="737"/>
    <cellStyle name="Финансовый 38 2" xfId="891"/>
    <cellStyle name="Финансовый 39" xfId="738"/>
    <cellStyle name="Финансовый 39 2" xfId="892"/>
    <cellStyle name="Финансовый 4" xfId="739"/>
    <cellStyle name="Финансовый 4 2" xfId="740"/>
    <cellStyle name="Финансовый 4 3" xfId="741"/>
    <cellStyle name="Финансовый 4 4" xfId="742"/>
    <cellStyle name="Финансовый 40" xfId="743"/>
    <cellStyle name="Финансовый 5" xfId="744"/>
    <cellStyle name="Финансовый 5 2" xfId="745"/>
    <cellStyle name="Финансовый 5 2 2" xfId="893"/>
    <cellStyle name="Финансовый 5 3" xfId="746"/>
    <cellStyle name="Финансовый 5 3 2" xfId="894"/>
    <cellStyle name="Финансовый 5 4" xfId="747"/>
    <cellStyle name="Финансовый 5 4 2" xfId="895"/>
    <cellStyle name="Финансовый 5 5" xfId="767"/>
    <cellStyle name="Финансовый 7" xfId="748"/>
    <cellStyle name="Финансовый 7 2" xfId="749"/>
    <cellStyle name="Финансовый 7 3" xfId="750"/>
    <cellStyle name="Финансовый 7 4" xfId="751"/>
    <cellStyle name="Финансовый 8" xfId="752"/>
    <cellStyle name="Финансовый 8 2" xfId="753"/>
    <cellStyle name="Финансовый 8 3" xfId="754"/>
    <cellStyle name="Финансовый 8 4" xfId="755"/>
    <cellStyle name="Финансовый 9" xfId="756"/>
    <cellStyle name="Финансовый 9 2" xfId="757"/>
    <cellStyle name="Финансовый 9 3" xfId="758"/>
    <cellStyle name="Финансовый 9 4" xfId="759"/>
    <cellStyle name="Хороший 2" xfId="761"/>
    <cellStyle name="Хороший 2 2" xfId="762"/>
    <cellStyle name="Хороший 2 3" xfId="763"/>
    <cellStyle name="Хороший 2 4" xfId="764"/>
    <cellStyle name="Хороший 3" xfId="765"/>
    <cellStyle name="Хороший 4" xfId="766"/>
    <cellStyle name="Хороший 5" xfId="896"/>
    <cellStyle name="Хороший 6" xfId="889"/>
    <cellStyle name="Хороший 7" xfId="7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view="pageBreakPreview" zoomScale="90" zoomScaleSheetLayoutView="90" workbookViewId="0">
      <selection activeCell="J3" sqref="J3"/>
    </sheetView>
  </sheetViews>
  <sheetFormatPr defaultRowHeight="15"/>
  <cols>
    <col min="1" max="1" width="6.28515625" customWidth="1"/>
    <col min="2" max="2" width="4.7109375" customWidth="1"/>
    <col min="3" max="3" width="4.28515625" customWidth="1"/>
    <col min="4" max="4" width="3.5703125" customWidth="1"/>
    <col min="5" max="6" width="4.28515625" customWidth="1"/>
    <col min="7" max="7" width="5.5703125" customWidth="1"/>
    <col min="8" max="8" width="7" customWidth="1"/>
    <col min="9" max="9" width="45.42578125" customWidth="1"/>
    <col min="10" max="10" width="16.28515625" customWidth="1"/>
    <col min="11" max="11" width="13.28515625" customWidth="1"/>
    <col min="12" max="12" width="12.85546875" customWidth="1"/>
    <col min="13" max="13" width="1.140625" customWidth="1"/>
    <col min="14" max="14" width="13.7109375" customWidth="1"/>
    <col min="15" max="15" width="12.7109375" customWidth="1"/>
  </cols>
  <sheetData>
    <row r="1" spans="1:15" ht="77.25" customHeight="1">
      <c r="L1" s="40" t="s">
        <v>52</v>
      </c>
      <c r="M1" s="40"/>
      <c r="N1" s="40"/>
      <c r="O1" s="40"/>
    </row>
    <row r="2" spans="1:15" ht="36" customHeight="1">
      <c r="A2" s="41" t="s">
        <v>51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A3" s="1"/>
      <c r="B3" s="2"/>
      <c r="C3" s="2"/>
      <c r="D3" s="2"/>
      <c r="E3" s="2"/>
      <c r="F3" s="2"/>
      <c r="G3" s="2"/>
      <c r="H3" s="3"/>
      <c r="I3" s="4"/>
      <c r="J3" s="5"/>
    </row>
    <row r="4" spans="1:15">
      <c r="A4" s="33" t="s">
        <v>0</v>
      </c>
      <c r="B4" s="33"/>
      <c r="C4" s="33"/>
      <c r="D4" s="33"/>
      <c r="E4" s="33"/>
      <c r="F4" s="33"/>
      <c r="G4" s="33"/>
      <c r="H4" s="3"/>
      <c r="I4" s="6"/>
      <c r="J4" s="7"/>
    </row>
    <row r="5" spans="1:15">
      <c r="A5" s="8"/>
      <c r="B5" s="34" t="s">
        <v>3</v>
      </c>
      <c r="C5" s="35"/>
      <c r="D5" s="35"/>
      <c r="E5" s="35"/>
      <c r="F5" s="35"/>
      <c r="G5" s="35"/>
      <c r="H5" s="36"/>
      <c r="I5" s="37" t="s">
        <v>1</v>
      </c>
      <c r="J5" s="39" t="s">
        <v>46</v>
      </c>
      <c r="K5" s="31" t="s">
        <v>47</v>
      </c>
      <c r="L5" s="31" t="s">
        <v>2</v>
      </c>
      <c r="N5" s="31" t="s">
        <v>48</v>
      </c>
      <c r="O5" s="31" t="s">
        <v>49</v>
      </c>
    </row>
    <row r="6" spans="1:15" ht="141" customHeight="1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38"/>
      <c r="J6" s="39"/>
      <c r="K6" s="31"/>
      <c r="L6" s="32"/>
      <c r="N6" s="31"/>
      <c r="O6" s="31"/>
    </row>
    <row r="7" spans="1:15" ht="28.5">
      <c r="A7" s="10"/>
      <c r="B7" s="10"/>
      <c r="C7" s="10"/>
      <c r="D7" s="10"/>
      <c r="E7" s="10"/>
      <c r="F7" s="10"/>
      <c r="G7" s="10"/>
      <c r="H7" s="11"/>
      <c r="I7" s="12" t="s">
        <v>50</v>
      </c>
      <c r="J7" s="23">
        <f>2542438.4-2781390</f>
        <v>-238951.60000000009</v>
      </c>
      <c r="K7" s="29">
        <v>-238951.6</v>
      </c>
      <c r="L7" s="29">
        <v>53940.7</v>
      </c>
      <c r="M7" s="30"/>
      <c r="N7" s="29">
        <f>SUM(L7/J7*100)</f>
        <v>-22.57390199521576</v>
      </c>
      <c r="O7" s="29">
        <f>SUM(L7/K7*100)</f>
        <v>-22.573901995215767</v>
      </c>
    </row>
    <row r="8" spans="1:15" ht="28.5">
      <c r="A8" s="13" t="s">
        <v>12</v>
      </c>
      <c r="B8" s="13" t="s">
        <v>13</v>
      </c>
      <c r="C8" s="13" t="s">
        <v>14</v>
      </c>
      <c r="D8" s="13" t="s">
        <v>14</v>
      </c>
      <c r="E8" s="13" t="s">
        <v>14</v>
      </c>
      <c r="F8" s="13" t="s">
        <v>14</v>
      </c>
      <c r="G8" s="13" t="s">
        <v>15</v>
      </c>
      <c r="H8" s="14" t="s">
        <v>12</v>
      </c>
      <c r="I8" s="15" t="s">
        <v>16</v>
      </c>
      <c r="J8" s="23">
        <f>J9+J14+J17</f>
        <v>238951.59999999986</v>
      </c>
      <c r="K8" s="29">
        <f>SUM(K9+K14+K17)</f>
        <v>238951.59999999998</v>
      </c>
      <c r="L8" s="29">
        <f>SUM(L9+L14+L17)</f>
        <v>-53940.7</v>
      </c>
      <c r="M8" s="30"/>
      <c r="N8" s="29">
        <f t="shared" ref="N8:N25" si="0">SUM(L8/J8*100)</f>
        <v>-22.573901995215778</v>
      </c>
      <c r="O8" s="29">
        <f t="shared" ref="O8:O25" si="1">SUM(L8/K8*100)</f>
        <v>-22.57390199521577</v>
      </c>
    </row>
    <row r="9" spans="1:15" ht="28.5">
      <c r="A9" s="16" t="s">
        <v>12</v>
      </c>
      <c r="B9" s="16" t="s">
        <v>13</v>
      </c>
      <c r="C9" s="16" t="s">
        <v>17</v>
      </c>
      <c r="D9" s="16" t="s">
        <v>14</v>
      </c>
      <c r="E9" s="16" t="s">
        <v>14</v>
      </c>
      <c r="F9" s="16" t="s">
        <v>14</v>
      </c>
      <c r="G9" s="16" t="s">
        <v>15</v>
      </c>
      <c r="H9" s="17" t="s">
        <v>12</v>
      </c>
      <c r="I9" s="15" t="s">
        <v>18</v>
      </c>
      <c r="J9" s="23">
        <f>J10+J12</f>
        <v>104673.60000000003</v>
      </c>
      <c r="K9" s="29">
        <f>SUM(K10+K12)</f>
        <v>104673.59999999998</v>
      </c>
      <c r="L9" s="29">
        <f>SUM(L10+L12)</f>
        <v>-50000</v>
      </c>
      <c r="M9" s="30"/>
      <c r="N9" s="29">
        <f t="shared" si="0"/>
        <v>-47.767536417969744</v>
      </c>
      <c r="O9" s="29">
        <f t="shared" si="1"/>
        <v>-47.767536417969772</v>
      </c>
    </row>
    <row r="10" spans="1:15" ht="30">
      <c r="A10" s="18" t="s">
        <v>12</v>
      </c>
      <c r="B10" s="18" t="s">
        <v>13</v>
      </c>
      <c r="C10" s="18" t="s">
        <v>17</v>
      </c>
      <c r="D10" s="18" t="s">
        <v>14</v>
      </c>
      <c r="E10" s="18" t="s">
        <v>14</v>
      </c>
      <c r="F10" s="18" t="s">
        <v>14</v>
      </c>
      <c r="G10" s="18" t="s">
        <v>15</v>
      </c>
      <c r="H10" s="19" t="s">
        <v>19</v>
      </c>
      <c r="I10" s="20" t="s">
        <v>20</v>
      </c>
      <c r="J10" s="24">
        <f>J11</f>
        <v>276673.60000000003</v>
      </c>
      <c r="K10" s="29">
        <v>276673.59999999998</v>
      </c>
      <c r="L10" s="29">
        <v>0</v>
      </c>
      <c r="M10" s="30"/>
      <c r="N10" s="29">
        <f t="shared" si="0"/>
        <v>0</v>
      </c>
      <c r="O10" s="29">
        <f t="shared" si="1"/>
        <v>0</v>
      </c>
    </row>
    <row r="11" spans="1:15" ht="45">
      <c r="A11" s="18" t="s">
        <v>12</v>
      </c>
      <c r="B11" s="18" t="s">
        <v>13</v>
      </c>
      <c r="C11" s="18" t="s">
        <v>17</v>
      </c>
      <c r="D11" s="18" t="s">
        <v>14</v>
      </c>
      <c r="E11" s="18" t="s">
        <v>14</v>
      </c>
      <c r="F11" s="28" t="s">
        <v>31</v>
      </c>
      <c r="G11" s="18" t="s">
        <v>15</v>
      </c>
      <c r="H11" s="19" t="s">
        <v>22</v>
      </c>
      <c r="I11" s="20" t="s">
        <v>40</v>
      </c>
      <c r="J11" s="25">
        <f>271338.8+17233.4-11898.6</f>
        <v>276673.60000000003</v>
      </c>
      <c r="K11" s="29">
        <v>276673.59999999998</v>
      </c>
      <c r="L11" s="29">
        <v>0</v>
      </c>
      <c r="M11" s="30"/>
      <c r="N11" s="29">
        <f t="shared" si="0"/>
        <v>0</v>
      </c>
      <c r="O11" s="29">
        <f t="shared" si="1"/>
        <v>0</v>
      </c>
    </row>
    <row r="12" spans="1:15" ht="45">
      <c r="A12" s="18" t="s">
        <v>12</v>
      </c>
      <c r="B12" s="18" t="s">
        <v>13</v>
      </c>
      <c r="C12" s="18" t="s">
        <v>17</v>
      </c>
      <c r="D12" s="18" t="s">
        <v>14</v>
      </c>
      <c r="E12" s="18" t="s">
        <v>14</v>
      </c>
      <c r="F12" s="18" t="s">
        <v>14</v>
      </c>
      <c r="G12" s="18" t="s">
        <v>15</v>
      </c>
      <c r="H12" s="19" t="s">
        <v>23</v>
      </c>
      <c r="I12" s="20" t="s">
        <v>24</v>
      </c>
      <c r="J12" s="25">
        <f>J13</f>
        <v>-172000</v>
      </c>
      <c r="K12" s="29">
        <v>-172000</v>
      </c>
      <c r="L12" s="29">
        <v>-50000</v>
      </c>
      <c r="M12" s="30"/>
      <c r="N12" s="29">
        <f t="shared" si="0"/>
        <v>29.069767441860467</v>
      </c>
      <c r="O12" s="29">
        <f t="shared" si="1"/>
        <v>29.069767441860467</v>
      </c>
    </row>
    <row r="13" spans="1:15" ht="45">
      <c r="A13" s="18" t="s">
        <v>12</v>
      </c>
      <c r="B13" s="18" t="s">
        <v>13</v>
      </c>
      <c r="C13" s="18" t="s">
        <v>17</v>
      </c>
      <c r="D13" s="18" t="s">
        <v>14</v>
      </c>
      <c r="E13" s="18" t="s">
        <v>14</v>
      </c>
      <c r="F13" s="18" t="s">
        <v>31</v>
      </c>
      <c r="G13" s="18" t="s">
        <v>15</v>
      </c>
      <c r="H13" s="19" t="s">
        <v>25</v>
      </c>
      <c r="I13" s="20" t="s">
        <v>41</v>
      </c>
      <c r="J13" s="25">
        <v>-172000</v>
      </c>
      <c r="K13" s="29">
        <v>-172000</v>
      </c>
      <c r="L13" s="29">
        <v>-50000</v>
      </c>
      <c r="M13" s="30"/>
      <c r="N13" s="29">
        <f t="shared" si="0"/>
        <v>29.069767441860467</v>
      </c>
      <c r="O13" s="29">
        <f t="shared" si="1"/>
        <v>29.069767441860467</v>
      </c>
    </row>
    <row r="14" spans="1:15" ht="28.5">
      <c r="A14" s="16" t="s">
        <v>12</v>
      </c>
      <c r="B14" s="16" t="s">
        <v>13</v>
      </c>
      <c r="C14" s="16" t="s">
        <v>21</v>
      </c>
      <c r="D14" s="16" t="s">
        <v>14</v>
      </c>
      <c r="E14" s="16" t="s">
        <v>14</v>
      </c>
      <c r="F14" s="16" t="s">
        <v>14</v>
      </c>
      <c r="G14" s="16" t="s">
        <v>15</v>
      </c>
      <c r="H14" s="17" t="s">
        <v>12</v>
      </c>
      <c r="I14" s="15" t="s">
        <v>26</v>
      </c>
      <c r="J14" s="26">
        <f>J16+J15</f>
        <v>180416.79999999981</v>
      </c>
      <c r="K14" s="29">
        <v>180416.8</v>
      </c>
      <c r="L14" s="29">
        <f>SUM(L15+L16)</f>
        <v>50553</v>
      </c>
      <c r="M14" s="30"/>
      <c r="N14" s="29">
        <f t="shared" si="0"/>
        <v>28.020117860421013</v>
      </c>
      <c r="O14" s="29">
        <f t="shared" si="1"/>
        <v>28.020117860420985</v>
      </c>
    </row>
    <row r="15" spans="1:15" ht="30">
      <c r="A15" s="18" t="s">
        <v>12</v>
      </c>
      <c r="B15" s="18" t="s">
        <v>13</v>
      </c>
      <c r="C15" s="18" t="s">
        <v>21</v>
      </c>
      <c r="D15" s="18" t="s">
        <v>17</v>
      </c>
      <c r="E15" s="18" t="s">
        <v>13</v>
      </c>
      <c r="F15" s="18" t="s">
        <v>31</v>
      </c>
      <c r="G15" s="18" t="s">
        <v>15</v>
      </c>
      <c r="H15" s="19" t="s">
        <v>27</v>
      </c>
      <c r="I15" s="20" t="s">
        <v>42</v>
      </c>
      <c r="J15" s="24">
        <f>-(2542438.4+J11+J25)</f>
        <v>-2854199.7</v>
      </c>
      <c r="K15" s="29">
        <v>-2880624.1</v>
      </c>
      <c r="L15" s="29">
        <v>-3767278.4</v>
      </c>
      <c r="M15" s="30"/>
      <c r="N15" s="29">
        <f t="shared" si="0"/>
        <v>131.99070828856159</v>
      </c>
      <c r="O15" s="29">
        <f t="shared" si="1"/>
        <v>130.7799375836646</v>
      </c>
    </row>
    <row r="16" spans="1:15" ht="30">
      <c r="A16" s="18" t="s">
        <v>12</v>
      </c>
      <c r="B16" s="18" t="s">
        <v>13</v>
      </c>
      <c r="C16" s="18" t="s">
        <v>21</v>
      </c>
      <c r="D16" s="18" t="s">
        <v>17</v>
      </c>
      <c r="E16" s="18" t="s">
        <v>13</v>
      </c>
      <c r="F16" s="18" t="s">
        <v>31</v>
      </c>
      <c r="G16" s="18" t="s">
        <v>15</v>
      </c>
      <c r="H16" s="19" t="s">
        <v>28</v>
      </c>
      <c r="I16" s="20" t="s">
        <v>43</v>
      </c>
      <c r="J16" s="24">
        <v>3034616.5</v>
      </c>
      <c r="K16" s="29">
        <v>4460766.9000000004</v>
      </c>
      <c r="L16" s="29">
        <v>3817831.4</v>
      </c>
      <c r="M16" s="30"/>
      <c r="N16" s="29">
        <f t="shared" si="0"/>
        <v>125.80935350480036</v>
      </c>
      <c r="O16" s="29">
        <f t="shared" si="1"/>
        <v>85.586884174557511</v>
      </c>
    </row>
    <row r="17" spans="1:15" ht="28.5">
      <c r="A17" s="16" t="s">
        <v>12</v>
      </c>
      <c r="B17" s="16" t="s">
        <v>13</v>
      </c>
      <c r="C17" s="16" t="s">
        <v>29</v>
      </c>
      <c r="D17" s="16" t="s">
        <v>14</v>
      </c>
      <c r="E17" s="16" t="s">
        <v>14</v>
      </c>
      <c r="F17" s="16" t="s">
        <v>14</v>
      </c>
      <c r="G17" s="16" t="s">
        <v>15</v>
      </c>
      <c r="H17" s="17" t="s">
        <v>12</v>
      </c>
      <c r="I17" s="15" t="s">
        <v>30</v>
      </c>
      <c r="J17" s="8">
        <f>J18+J22</f>
        <v>-46138.8</v>
      </c>
      <c r="K17" s="29">
        <f>SUM(K18+K22)</f>
        <v>-46138.8</v>
      </c>
      <c r="L17" s="29">
        <f>SUM(L18+L22)</f>
        <v>-54493.7</v>
      </c>
      <c r="M17" s="30"/>
      <c r="N17" s="29">
        <f t="shared" si="0"/>
        <v>118.10818660216562</v>
      </c>
      <c r="O17" s="29">
        <f t="shared" si="1"/>
        <v>118.10818660216562</v>
      </c>
    </row>
    <row r="18" spans="1:15" ht="28.5">
      <c r="A18" s="16" t="s">
        <v>12</v>
      </c>
      <c r="B18" s="16" t="s">
        <v>13</v>
      </c>
      <c r="C18" s="16" t="s">
        <v>29</v>
      </c>
      <c r="D18" s="16" t="s">
        <v>31</v>
      </c>
      <c r="E18" s="16" t="s">
        <v>14</v>
      </c>
      <c r="F18" s="16" t="s">
        <v>14</v>
      </c>
      <c r="G18" s="16" t="s">
        <v>15</v>
      </c>
      <c r="H18" s="17" t="s">
        <v>12</v>
      </c>
      <c r="I18" s="15" t="s">
        <v>32</v>
      </c>
      <c r="J18" s="8">
        <f>J20</f>
        <v>-81226.5</v>
      </c>
      <c r="K18" s="29">
        <f>SUM(K19)</f>
        <v>-81226.5</v>
      </c>
      <c r="L18" s="29">
        <f>SUM(L19)</f>
        <v>-55000</v>
      </c>
      <c r="M18" s="30"/>
      <c r="N18" s="29">
        <f t="shared" si="0"/>
        <v>67.711892054932804</v>
      </c>
      <c r="O18" s="29">
        <f t="shared" si="1"/>
        <v>67.711892054932804</v>
      </c>
    </row>
    <row r="19" spans="1:15" ht="42.75">
      <c r="A19" s="16" t="s">
        <v>12</v>
      </c>
      <c r="B19" s="16" t="s">
        <v>13</v>
      </c>
      <c r="C19" s="16" t="s">
        <v>29</v>
      </c>
      <c r="D19" s="16" t="s">
        <v>31</v>
      </c>
      <c r="E19" s="16" t="s">
        <v>13</v>
      </c>
      <c r="F19" s="16" t="s">
        <v>14</v>
      </c>
      <c r="G19" s="16" t="s">
        <v>15</v>
      </c>
      <c r="H19" s="17" t="s">
        <v>12</v>
      </c>
      <c r="I19" s="15" t="s">
        <v>33</v>
      </c>
      <c r="J19" s="8">
        <f>J20</f>
        <v>-81226.5</v>
      </c>
      <c r="K19" s="29">
        <f>SUM(K20)</f>
        <v>-81226.5</v>
      </c>
      <c r="L19" s="29">
        <f>SUM(L20)</f>
        <v>-55000</v>
      </c>
      <c r="M19" s="30"/>
      <c r="N19" s="29">
        <f t="shared" si="0"/>
        <v>67.711892054932804</v>
      </c>
      <c r="O19" s="29">
        <f t="shared" si="1"/>
        <v>67.711892054932804</v>
      </c>
    </row>
    <row r="20" spans="1:15" ht="120">
      <c r="A20" s="18" t="s">
        <v>12</v>
      </c>
      <c r="B20" s="18" t="s">
        <v>13</v>
      </c>
      <c r="C20" s="18" t="s">
        <v>29</v>
      </c>
      <c r="D20" s="18" t="s">
        <v>31</v>
      </c>
      <c r="E20" s="18" t="s">
        <v>13</v>
      </c>
      <c r="F20" s="18" t="s">
        <v>14</v>
      </c>
      <c r="G20" s="18" t="s">
        <v>15</v>
      </c>
      <c r="H20" s="19" t="s">
        <v>23</v>
      </c>
      <c r="I20" s="20" t="s">
        <v>34</v>
      </c>
      <c r="J20" s="27">
        <f>J21</f>
        <v>-81226.5</v>
      </c>
      <c r="K20" s="29">
        <v>-81226.5</v>
      </c>
      <c r="L20" s="29">
        <v>-55000</v>
      </c>
      <c r="M20" s="30"/>
      <c r="N20" s="29">
        <f t="shared" si="0"/>
        <v>67.711892054932804</v>
      </c>
      <c r="O20" s="29">
        <f t="shared" si="1"/>
        <v>67.711892054932804</v>
      </c>
    </row>
    <row r="21" spans="1:15" ht="120">
      <c r="A21" s="18" t="s">
        <v>12</v>
      </c>
      <c r="B21" s="18" t="s">
        <v>13</v>
      </c>
      <c r="C21" s="18" t="s">
        <v>29</v>
      </c>
      <c r="D21" s="18" t="s">
        <v>31</v>
      </c>
      <c r="E21" s="18" t="s">
        <v>13</v>
      </c>
      <c r="F21" s="18" t="s">
        <v>31</v>
      </c>
      <c r="G21" s="18" t="s">
        <v>15</v>
      </c>
      <c r="H21" s="19" t="s">
        <v>25</v>
      </c>
      <c r="I21" s="20" t="s">
        <v>44</v>
      </c>
      <c r="J21" s="24">
        <v>-81226.5</v>
      </c>
      <c r="K21" s="29">
        <v>-81226.5</v>
      </c>
      <c r="L21" s="29">
        <v>-55000</v>
      </c>
      <c r="M21" s="30"/>
      <c r="N21" s="29">
        <f t="shared" si="0"/>
        <v>67.711892054932804</v>
      </c>
      <c r="O21" s="29">
        <f t="shared" si="1"/>
        <v>67.711892054932804</v>
      </c>
    </row>
    <row r="22" spans="1:15" ht="42.75">
      <c r="A22" s="18" t="s">
        <v>12</v>
      </c>
      <c r="B22" s="18" t="s">
        <v>13</v>
      </c>
      <c r="C22" s="18" t="s">
        <v>29</v>
      </c>
      <c r="D22" s="18" t="s">
        <v>21</v>
      </c>
      <c r="E22" s="18" t="s">
        <v>14</v>
      </c>
      <c r="F22" s="18" t="s">
        <v>14</v>
      </c>
      <c r="G22" s="18" t="s">
        <v>15</v>
      </c>
      <c r="H22" s="19" t="s">
        <v>12</v>
      </c>
      <c r="I22" s="15" t="s">
        <v>35</v>
      </c>
      <c r="J22" s="8">
        <f>J23</f>
        <v>35087.699999999997</v>
      </c>
      <c r="K22" s="29">
        <f>SUM(K23)</f>
        <v>35087.699999999997</v>
      </c>
      <c r="L22" s="29">
        <f>SUM(L23)</f>
        <v>506.3</v>
      </c>
      <c r="M22" s="30"/>
      <c r="N22" s="29">
        <f t="shared" si="0"/>
        <v>1.4429557936256867</v>
      </c>
      <c r="O22" s="29">
        <f t="shared" si="1"/>
        <v>1.4429557936256867</v>
      </c>
    </row>
    <row r="23" spans="1:15" ht="45">
      <c r="A23" s="18" t="s">
        <v>12</v>
      </c>
      <c r="B23" s="18" t="s">
        <v>13</v>
      </c>
      <c r="C23" s="18" t="s">
        <v>29</v>
      </c>
      <c r="D23" s="18" t="s">
        <v>21</v>
      </c>
      <c r="E23" s="18" t="s">
        <v>14</v>
      </c>
      <c r="F23" s="18" t="s">
        <v>14</v>
      </c>
      <c r="G23" s="18" t="s">
        <v>15</v>
      </c>
      <c r="H23" s="19" t="s">
        <v>36</v>
      </c>
      <c r="I23" s="20" t="s">
        <v>37</v>
      </c>
      <c r="J23" s="27">
        <f>J25</f>
        <v>35087.699999999997</v>
      </c>
      <c r="K23" s="29">
        <f>SUM(K24)</f>
        <v>35087.699999999997</v>
      </c>
      <c r="L23" s="29">
        <f>SUM(L24)</f>
        <v>506.3</v>
      </c>
      <c r="M23" s="30"/>
      <c r="N23" s="29">
        <f t="shared" si="0"/>
        <v>1.4429557936256867</v>
      </c>
      <c r="O23" s="29">
        <f t="shared" si="1"/>
        <v>1.4429557936256867</v>
      </c>
    </row>
    <row r="24" spans="1:15" ht="45">
      <c r="A24" s="18" t="s">
        <v>12</v>
      </c>
      <c r="B24" s="18" t="s">
        <v>13</v>
      </c>
      <c r="C24" s="18" t="s">
        <v>29</v>
      </c>
      <c r="D24" s="18" t="s">
        <v>21</v>
      </c>
      <c r="E24" s="18" t="s">
        <v>13</v>
      </c>
      <c r="F24" s="18" t="s">
        <v>14</v>
      </c>
      <c r="G24" s="18" t="s">
        <v>15</v>
      </c>
      <c r="H24" s="19" t="s">
        <v>36</v>
      </c>
      <c r="I24" s="20" t="s">
        <v>38</v>
      </c>
      <c r="J24" s="27">
        <f>J25</f>
        <v>35087.699999999997</v>
      </c>
      <c r="K24" s="29">
        <v>35087.699999999997</v>
      </c>
      <c r="L24" s="29">
        <v>506.3</v>
      </c>
      <c r="M24" s="30"/>
      <c r="N24" s="29">
        <f t="shared" si="0"/>
        <v>1.4429557936256867</v>
      </c>
      <c r="O24" s="29">
        <f t="shared" si="1"/>
        <v>1.4429557936256867</v>
      </c>
    </row>
    <row r="25" spans="1:15" ht="60">
      <c r="A25" s="21" t="s">
        <v>12</v>
      </c>
      <c r="B25" s="21" t="s">
        <v>13</v>
      </c>
      <c r="C25" s="21" t="s">
        <v>29</v>
      </c>
      <c r="D25" s="21" t="s">
        <v>21</v>
      </c>
      <c r="E25" s="21" t="s">
        <v>13</v>
      </c>
      <c r="F25" s="21" t="s">
        <v>31</v>
      </c>
      <c r="G25" s="21" t="s">
        <v>15</v>
      </c>
      <c r="H25" s="22" t="s">
        <v>39</v>
      </c>
      <c r="I25" s="20" t="s">
        <v>45</v>
      </c>
      <c r="J25" s="27">
        <v>35087.699999999997</v>
      </c>
      <c r="K25" s="29">
        <v>35087.699999999997</v>
      </c>
      <c r="L25" s="29">
        <v>506.3</v>
      </c>
      <c r="M25" s="30"/>
      <c r="N25" s="29">
        <f t="shared" si="0"/>
        <v>1.4429557936256867</v>
      </c>
      <c r="O25" s="29">
        <f t="shared" si="1"/>
        <v>1.4429557936256867</v>
      </c>
    </row>
  </sheetData>
  <mergeCells count="10">
    <mergeCell ref="L1:O1"/>
    <mergeCell ref="A2:O2"/>
    <mergeCell ref="L5:L6"/>
    <mergeCell ref="A4:G4"/>
    <mergeCell ref="B5:H5"/>
    <mergeCell ref="I5:I6"/>
    <mergeCell ref="J5:J6"/>
    <mergeCell ref="K5:K6"/>
    <mergeCell ref="N5:N6"/>
    <mergeCell ref="O5:O6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</vt:lpstr>
      <vt:lpstr>Источн!Область_печати</vt:lpstr>
    </vt:vector>
  </TitlesOfParts>
  <Company>Финуправление Рузского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ЛН</dc:creator>
  <cp:lastModifiedBy>user</cp:lastModifiedBy>
  <cp:lastPrinted>2019-06-04T09:03:19Z</cp:lastPrinted>
  <dcterms:created xsi:type="dcterms:W3CDTF">2018-03-13T14:25:32Z</dcterms:created>
  <dcterms:modified xsi:type="dcterms:W3CDTF">2019-06-04T09:04:37Z</dcterms:modified>
  <dc:description>exif_MSED_fe089aa241ba14e4d65882fa26b271f4997d9f1be70e1ffe69e4050dbc0ed8a7</dc:description>
</cp:coreProperties>
</file>