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PC3\Desktop\Отчеты\2023\март\на сайт\"/>
    </mc:Choice>
  </mc:AlternateContent>
  <xr:revisionPtr revIDLastSave="0" documentId="13_ncr:1_{C66F6663-980D-4094-8183-E8EC15C285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definedNames>
    <definedName name="_xlnm._FilterDatabase" localSheetId="0" hidden="1">Приложение!$A$5:$G$58</definedName>
    <definedName name="_xlnm.Print_Area" localSheetId="0">Приложение!$A$1:$G$60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3" l="1"/>
  <c r="F57" i="3"/>
  <c r="F53" i="3"/>
  <c r="F49" i="3"/>
  <c r="F45" i="3"/>
  <c r="F42" i="3"/>
  <c r="F35" i="3"/>
  <c r="F32" i="3"/>
  <c r="F28" i="3"/>
  <c r="F20" i="3"/>
  <c r="F16" i="3"/>
  <c r="F13" i="3"/>
  <c r="F5" i="3"/>
  <c r="F4" i="3"/>
  <c r="D49" i="3"/>
  <c r="C57" i="3"/>
  <c r="C13" i="3"/>
  <c r="G14" i="3"/>
  <c r="C5" i="3" l="1"/>
  <c r="E11" i="3" l="1"/>
  <c r="D32" i="3" l="1"/>
  <c r="C32" i="3"/>
  <c r="E33" i="3"/>
  <c r="E6" i="3" l="1"/>
  <c r="E7" i="3"/>
  <c r="E8" i="3"/>
  <c r="E12" i="3"/>
  <c r="G25" i="3"/>
  <c r="G34" i="3"/>
  <c r="G39" i="3"/>
  <c r="G58" i="3"/>
  <c r="C16" i="3" l="1"/>
  <c r="C20" i="3"/>
  <c r="C28" i="3"/>
  <c r="C35" i="3"/>
  <c r="C42" i="3"/>
  <c r="C45" i="3"/>
  <c r="C49" i="3"/>
  <c r="C53" i="3"/>
  <c r="E18" i="3" l="1"/>
  <c r="E23" i="3"/>
  <c r="D5" i="3"/>
  <c r="D16" i="3"/>
  <c r="D20" i="3"/>
  <c r="D28" i="3"/>
  <c r="G32" i="3"/>
  <c r="D35" i="3"/>
  <c r="D42" i="3"/>
  <c r="D45" i="3"/>
  <c r="D53" i="3"/>
  <c r="D57" i="3"/>
  <c r="G57" i="3" s="1"/>
  <c r="E22" i="3"/>
  <c r="D4" i="3" l="1"/>
  <c r="G56" i="3"/>
  <c r="G55" i="3"/>
  <c r="G54" i="3"/>
  <c r="G52" i="3"/>
  <c r="G51" i="3"/>
  <c r="G50" i="3"/>
  <c r="G48" i="3"/>
  <c r="G47" i="3"/>
  <c r="G46" i="3"/>
  <c r="G44" i="3"/>
  <c r="G43" i="3"/>
  <c r="G41" i="3"/>
  <c r="G40" i="3"/>
  <c r="G38" i="3"/>
  <c r="G37" i="3"/>
  <c r="G36" i="3"/>
  <c r="G31" i="3"/>
  <c r="G30" i="3"/>
  <c r="G29" i="3"/>
  <c r="G27" i="3"/>
  <c r="G24" i="3"/>
  <c r="G19" i="3"/>
  <c r="G17" i="3"/>
  <c r="G15" i="3"/>
  <c r="G12" i="3"/>
  <c r="G9" i="3"/>
  <c r="G8" i="3"/>
  <c r="G7" i="3"/>
  <c r="G6" i="3"/>
  <c r="E58" i="3"/>
  <c r="E56" i="3"/>
  <c r="E55" i="3"/>
  <c r="E54" i="3"/>
  <c r="E52" i="3"/>
  <c r="E51" i="3"/>
  <c r="E50" i="3"/>
  <c r="E48" i="3"/>
  <c r="E47" i="3"/>
  <c r="E46" i="3"/>
  <c r="E44" i="3"/>
  <c r="E43" i="3"/>
  <c r="E41" i="3"/>
  <c r="E40" i="3"/>
  <c r="E39" i="3"/>
  <c r="E38" i="3"/>
  <c r="E37" i="3"/>
  <c r="E36" i="3"/>
  <c r="E34" i="3"/>
  <c r="E31" i="3"/>
  <c r="E30" i="3"/>
  <c r="E29" i="3"/>
  <c r="E27" i="3"/>
  <c r="E25" i="3"/>
  <c r="E24" i="3"/>
  <c r="E17" i="3"/>
  <c r="E15" i="3"/>
  <c r="E14" i="3"/>
  <c r="G53" i="3" l="1"/>
  <c r="G42" i="3"/>
  <c r="G20" i="3"/>
  <c r="G16" i="3"/>
  <c r="G5" i="3"/>
  <c r="G13" i="3"/>
  <c r="G49" i="3"/>
  <c r="E13" i="3"/>
  <c r="E20" i="3"/>
  <c r="E42" i="3"/>
  <c r="G28" i="3"/>
  <c r="E35" i="3"/>
  <c r="G45" i="3"/>
  <c r="G35" i="3"/>
  <c r="E16" i="3"/>
  <c r="E28" i="3"/>
  <c r="E32" i="3"/>
  <c r="E45" i="3"/>
  <c r="E49" i="3"/>
  <c r="E53" i="3"/>
  <c r="E57" i="3"/>
  <c r="G4" i="3" l="1"/>
  <c r="E9" i="3"/>
  <c r="E5" i="3"/>
  <c r="C4" i="3" l="1"/>
  <c r="E4" i="3" s="1"/>
</calcChain>
</file>

<file path=xl/sharedStrings.xml><?xml version="1.0" encoding="utf-8"?>
<sst xmlns="http://schemas.openxmlformats.org/spreadsheetml/2006/main" count="119" uniqueCount="119">
  <si>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</si>
  <si>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</si>
  <si>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</si>
  <si>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</si>
  <si>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</si>
  <si>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</si>
  <si>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</si>
  <si>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</si>
  <si>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</si>
  <si>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</si>
  <si>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</si>
  <si>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</si>
  <si>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</si>
  <si>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</si>
  <si>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</si>
  <si>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</si>
  <si>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</si>
  <si>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</si>
  <si>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</si>
  <si>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</si>
  <si>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</si>
  <si>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</si>
  <si>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</si>
  <si>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</si>
  <si>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</si>
  <si>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</si>
  <si>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</si>
  <si>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</si>
  <si>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</si>
  <si>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</si>
  <si>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</si>
  <si>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</si>
  <si>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</si>
  <si>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</si>
  <si>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</si>
  <si>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</si>
  <si>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</si>
  <si>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</si>
  <si>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</si>
  <si>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</si>
  <si>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</si>
  <si>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</si>
  <si>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</si>
  <si>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</si>
  <si>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</si>
  <si>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</si>
  <si>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</si>
  <si>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</si>
  <si>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</si>
  <si>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</si>
  <si>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</si>
  <si>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</si>
  <si>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</si>
  <si>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</si>
  <si>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</si>
  <si>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</si>
  <si>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</si>
  <si>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</si>
  <si>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</si>
  <si>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</si>
  <si>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</si>
  <si>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</si>
  <si>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</si>
  <si>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</si>
  <si>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</si>
  <si>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</si>
  <si>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</si>
  <si>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</si>
  <si>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</si>
  <si>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</si>
  <si>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</si>
  <si>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</si>
  <si>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</si>
  <si>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</si>
  <si>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</si>
  <si>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</si>
  <si>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</si>
  <si>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</si>
  <si>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</si>
  <si>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</si>
  <si>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</si>
  <si>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</si>
  <si>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</si>
  <si>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</si>
  <si>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</si>
  <si>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</si>
  <si>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</si>
  <si>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</si>
  <si>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</si>
  <si>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</si>
  <si>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</si>
  <si>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</si>
  <si>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</si>
  <si>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</si>
  <si>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</si>
  <si>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Код</t>
  </si>
  <si>
    <t>Наименование разделов, подразделов</t>
  </si>
  <si>
    <t>* В соответствии с отчетом об исполнении бюджета</t>
  </si>
  <si>
    <t>0401</t>
  </si>
  <si>
    <t>Общеэкономические вопросы</t>
  </si>
  <si>
    <t>0405</t>
  </si>
  <si>
    <t>Сельское хозяйство и рыболовство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</si>
  <si>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</si>
  <si>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</si>
  <si>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0406</t>
  </si>
  <si>
    <t>Водное хозяйство</t>
  </si>
  <si>
    <t>0602</t>
  </si>
  <si>
    <t>Сбор, удаление отходов и очистка сточных вод</t>
  </si>
  <si>
    <t>0107</t>
  </si>
  <si>
    <t>Обеспечение проведения выборов и референдумов</t>
  </si>
  <si>
    <t>0410</t>
  </si>
  <si>
    <t>Связь и информатика</t>
  </si>
  <si>
    <r>
      <t xml:space="preserve">Фактически исполнено по состоянию на </t>
    </r>
    <r>
      <rPr>
        <i/>
        <sz val="9"/>
        <color rgb="FFC00000"/>
        <rFont val="Times New Roman"/>
        <family val="1"/>
        <charset val="204"/>
      </rPr>
      <t>01.04.2022</t>
    </r>
    <r>
      <rPr>
        <sz val="9"/>
        <color rgb="FF000000"/>
        <rFont val="Times New Roman"/>
        <family val="1"/>
        <charset val="204"/>
      </rPr>
      <t>, тыс. руб.</t>
    </r>
  </si>
  <si>
    <t>-</t>
  </si>
  <si>
    <t>Сведения об исполнении бюджета Рузского городского округа Московской области о распределении ассигнований по разделам и подразделам классификации расходов бюджета в сравнении с запланированными значениями на 2023 год и соответствующим периодом прошлого года (по состоянию на 01.04.2023)</t>
  </si>
  <si>
    <r>
      <t>Утвержденные бюджетные назначения на</t>
    </r>
    <r>
      <rPr>
        <b/>
        <sz val="9"/>
        <color rgb="FF000000"/>
        <rFont val="Times New Roman"/>
        <family val="1"/>
        <charset val="204"/>
      </rPr>
      <t xml:space="preserve"> </t>
    </r>
    <r>
      <rPr>
        <b/>
        <i/>
        <sz val="9"/>
        <color rgb="FFC00000"/>
        <rFont val="Times New Roman"/>
        <family val="1"/>
        <charset val="204"/>
      </rPr>
      <t>2023 год</t>
    </r>
    <r>
      <rPr>
        <i/>
        <sz val="9"/>
        <color theme="0" tint="-0.499984740745262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</si>
  <si>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rgb="FFC00000"/>
        <rFont val="Times New Roman"/>
        <family val="1"/>
        <charset val="204"/>
      </rPr>
      <t>01.04.2023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</si>
  <si>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rgb="FFC00000"/>
        <rFont val="Times New Roman"/>
        <family val="1"/>
        <charset val="204"/>
      </rPr>
      <t>2023 год</t>
    </r>
  </si>
  <si>
    <r>
      <t xml:space="preserve">Темп роста к соответствующему периоду </t>
    </r>
    <r>
      <rPr>
        <i/>
        <sz val="9"/>
        <color rgb="FFC00000"/>
        <rFont val="Times New Roman"/>
        <family val="1"/>
        <charset val="204"/>
      </rPr>
      <t>2022</t>
    </r>
    <r>
      <rPr>
        <sz val="9"/>
        <color rgb="FFC00000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года,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</si>
</sst>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&gt;=50]#,##0.0,;[Red][&lt;=-50]\-#,##0.0,;#,##0.0,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color rgb="FFC00000"/>
      <name val="Times New Roman"/>
      <family val="1"/>
      <charset val="204"/>
    </font>
    <font>
      <i/>
      <sz val="9"/>
      <color rgb="FFC0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8"/>
      <color indexed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0" fillId="0" borderId="0" xfId="0" applyNumberFormat="1"/>
    <xf numFmtId="49" fontId="5" fillId="0" borderId="0" xfId="0" applyNumberFormat="1" applyFont="1"/>
    <xf numFmtId="164" fontId="12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164" fontId="14" fillId="0" borderId="4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165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wrapText="1"/>
    </xf>
    <xf numFmtId="165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12" fillId="0" borderId="2" xfId="0" applyNumberFormat="1" applyFont="1" applyBorder="1" applyAlignment="1">
      <alignment horizontal="center" wrapText="1"/>
    </xf>
    <xf numFmtId="165" fontId="3" fillId="0" borderId="3" xfId="0" applyNumberFormat="1" applyFont="1" applyBorder="1" applyAlignment="1">
      <alignment horizontal="center" wrapText="1"/>
    </xf>
    <xf numFmtId="165" fontId="3" fillId="0" borderId="0" xfId="0" applyNumberFormat="1" applyFont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Обычный" xfId="0" builtinId="0"/>
    <cellStyle name="Обычный 2" xfId="1" xr:uid="{00000000-0005-0000-0000-000001000000}"/>
    <cellStyle name="Обычный 2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37" zoomScale="120" zoomScaleNormal="120" zoomScaleSheetLayoutView="70" workbookViewId="0">
      <selection activeCell="F6" sqref="F6"/>
    </sheetView>
  </sheetViews>
  <sheetFormatPr defaultRowHeight="15" x14ac:dyDescent="0.25"/>
  <cols>
    <col min="1" max="1" width="7.28515625" customWidth="1"/>
    <col min="2" max="2" width="54.28515625" customWidth="1"/>
    <col min="3" max="7" width="15.42578125" customWidth="1"/>
  </cols>
  <sheetData>
    <row r="1" spans="1:7" ht="58.5" customHeight="1" x14ac:dyDescent="0.25">
      <c r="A1" s="25" t="s">
        <v>114</v>
      </c>
      <c r="B1" s="25"/>
      <c r="C1" s="25"/>
      <c r="D1" s="25"/>
      <c r="E1" s="25"/>
      <c r="F1" s="25"/>
      <c r="G1" s="25"/>
    </row>
    <row r="3" spans="1:7" ht="60" x14ac:dyDescent="0.25">
      <c r="A3" s="1" t="s">
        <v>95</v>
      </c>
      <c r="B3" s="1" t="s">
        <v>96</v>
      </c>
      <c r="C3" s="1" t="s">
        <v>115</v>
      </c>
      <c r="D3" s="1" t="s">
        <v>116</v>
      </c>
      <c r="E3" s="1" t="s">
        <v>117</v>
      </c>
      <c r="F3" s="1" t="s">
        <v>112</v>
      </c>
      <c r="G3" s="1" t="s">
        <v>118</v>
      </c>
    </row>
    <row r="4" spans="1:7" x14ac:dyDescent="0.25">
      <c r="A4" s="5"/>
      <c r="B4" s="6" t="s">
        <v>0</v>
      </c>
      <c r="C4" s="13">
        <f>C5+C13+C16+C20+C28+C32+C35+C42+C45+C49+C53+C57</f>
        <v>5544053130.0500002</v>
      </c>
      <c r="D4" s="13">
        <f>D5+D13+D16+D20+D28+D32+D35+D42+D45+D49+D53+D57</f>
        <v>1061384764.5</v>
      </c>
      <c r="E4" s="14">
        <f>D4/C4*100</f>
        <v>19.14456336551067</v>
      </c>
      <c r="F4" s="13">
        <f>F5+F13+F16+F20+F28+F32+F35+F42+F45+F49+F53+F57</f>
        <v>900857589.52999997</v>
      </c>
      <c r="G4" s="14">
        <f>D4/F4*100</f>
        <v>117.81937309911005</v>
      </c>
    </row>
    <row r="5" spans="1:7" x14ac:dyDescent="0.25">
      <c r="A5" s="5" t="s">
        <v>1</v>
      </c>
      <c r="B5" s="6" t="s">
        <v>2</v>
      </c>
      <c r="C5" s="13">
        <f>SUM(C6:C12)</f>
        <v>626789095.75</v>
      </c>
      <c r="D5" s="13">
        <f>SUM(D6:D12)</f>
        <v>88788510.810000002</v>
      </c>
      <c r="E5" s="14">
        <f t="shared" ref="E5:E58" si="0">D5/C5*100</f>
        <v>14.165611911891657</v>
      </c>
      <c r="F5" s="15">
        <f>SUM(F6:F12)</f>
        <v>85264448.25999999</v>
      </c>
      <c r="G5" s="14">
        <f t="shared" ref="G5:G58" si="1">D5/F5*100</f>
        <v>104.1330972309279</v>
      </c>
    </row>
    <row r="6" spans="1:7" ht="24.75" x14ac:dyDescent="0.25">
      <c r="A6" s="7" t="s">
        <v>3</v>
      </c>
      <c r="B6" s="8" t="s">
        <v>4</v>
      </c>
      <c r="C6" s="24">
        <v>2904228.97</v>
      </c>
      <c r="D6" s="24">
        <v>555054.21</v>
      </c>
      <c r="E6" s="16">
        <f t="shared" si="0"/>
        <v>19.111930076229488</v>
      </c>
      <c r="F6" s="17">
        <v>713414.83</v>
      </c>
      <c r="G6" s="16">
        <f t="shared" si="1"/>
        <v>77.802449102438757</v>
      </c>
    </row>
    <row r="7" spans="1:7" ht="36.75" x14ac:dyDescent="0.25">
      <c r="A7" s="7" t="s">
        <v>5</v>
      </c>
      <c r="B7" s="8" t="s">
        <v>6</v>
      </c>
      <c r="C7" s="24">
        <v>6736011.8200000003</v>
      </c>
      <c r="D7" s="24">
        <v>860491.86</v>
      </c>
      <c r="E7" s="16">
        <f t="shared" si="0"/>
        <v>12.774500446170533</v>
      </c>
      <c r="F7" s="17">
        <v>1010058.78</v>
      </c>
      <c r="G7" s="16">
        <f t="shared" si="1"/>
        <v>85.192255840793734</v>
      </c>
    </row>
    <row r="8" spans="1:7" ht="36.75" x14ac:dyDescent="0.25">
      <c r="A8" s="7" t="s">
        <v>7</v>
      </c>
      <c r="B8" s="8" t="s">
        <v>8</v>
      </c>
      <c r="C8" s="24">
        <v>213097888.13999999</v>
      </c>
      <c r="D8" s="24">
        <v>31633821.960000001</v>
      </c>
      <c r="E8" s="16">
        <f t="shared" si="0"/>
        <v>14.844737428471074</v>
      </c>
      <c r="F8" s="17">
        <v>30491961.640000001</v>
      </c>
      <c r="G8" s="16">
        <f t="shared" si="1"/>
        <v>103.74479127804648</v>
      </c>
    </row>
    <row r="9" spans="1:7" ht="24.75" x14ac:dyDescent="0.25">
      <c r="A9" s="7" t="s">
        <v>9</v>
      </c>
      <c r="B9" s="8" t="s">
        <v>10</v>
      </c>
      <c r="C9" s="24">
        <v>25561810.390000001</v>
      </c>
      <c r="D9" s="24">
        <v>4797022.66</v>
      </c>
      <c r="E9" s="16">
        <f t="shared" si="0"/>
        <v>18.76636508451935</v>
      </c>
      <c r="F9" s="17">
        <v>6407258.7999999998</v>
      </c>
      <c r="G9" s="16">
        <f t="shared" si="1"/>
        <v>74.868564072985478</v>
      </c>
    </row>
    <row r="10" spans="1:7" x14ac:dyDescent="0.25">
      <c r="A10" s="11" t="s">
        <v>108</v>
      </c>
      <c r="B10" s="12" t="s">
        <v>109</v>
      </c>
      <c r="C10" s="24">
        <v>0</v>
      </c>
      <c r="D10" s="24">
        <v>0</v>
      </c>
      <c r="E10" s="16">
        <v>0</v>
      </c>
      <c r="F10" s="17">
        <v>0</v>
      </c>
      <c r="G10" s="18">
        <v>0</v>
      </c>
    </row>
    <row r="11" spans="1:7" x14ac:dyDescent="0.25">
      <c r="A11" s="7" t="s">
        <v>11</v>
      </c>
      <c r="B11" s="8" t="s">
        <v>12</v>
      </c>
      <c r="C11" s="24">
        <v>4500000</v>
      </c>
      <c r="D11" s="24">
        <v>0</v>
      </c>
      <c r="E11" s="16">
        <f t="shared" si="0"/>
        <v>0</v>
      </c>
      <c r="F11" s="19">
        <v>0</v>
      </c>
      <c r="G11" s="16">
        <v>0</v>
      </c>
    </row>
    <row r="12" spans="1:7" x14ac:dyDescent="0.25">
      <c r="A12" s="7" t="s">
        <v>13</v>
      </c>
      <c r="B12" s="8" t="s">
        <v>14</v>
      </c>
      <c r="C12" s="24">
        <v>373989156.43000001</v>
      </c>
      <c r="D12" s="24">
        <v>50942120.119999997</v>
      </c>
      <c r="E12" s="16">
        <f t="shared" si="0"/>
        <v>13.621282661315581</v>
      </c>
      <c r="F12" s="17">
        <v>46641754.210000001</v>
      </c>
      <c r="G12" s="16">
        <f t="shared" si="1"/>
        <v>109.21999179241418</v>
      </c>
    </row>
    <row r="13" spans="1:7" x14ac:dyDescent="0.25">
      <c r="A13" s="5" t="s">
        <v>15</v>
      </c>
      <c r="B13" s="6" t="s">
        <v>16</v>
      </c>
      <c r="C13" s="13">
        <f>SUM(C14:C15)</f>
        <v>6180370</v>
      </c>
      <c r="D13" s="13">
        <f>SUM(D14:D15)</f>
        <v>1071644.03</v>
      </c>
      <c r="E13" s="14">
        <f t="shared" si="0"/>
        <v>17.339480160572911</v>
      </c>
      <c r="F13" s="15">
        <f>SUM(F14:F15)</f>
        <v>870053.54</v>
      </c>
      <c r="G13" s="14">
        <f t="shared" si="1"/>
        <v>123.16989480900222</v>
      </c>
    </row>
    <row r="14" spans="1:7" x14ac:dyDescent="0.25">
      <c r="A14" s="7" t="s">
        <v>17</v>
      </c>
      <c r="B14" s="8" t="s">
        <v>18</v>
      </c>
      <c r="C14" s="24">
        <v>5546370</v>
      </c>
      <c r="D14" s="24">
        <v>1060001.03</v>
      </c>
      <c r="E14" s="16">
        <f t="shared" si="0"/>
        <v>19.111617688686476</v>
      </c>
      <c r="F14" s="17">
        <v>864500</v>
      </c>
      <c r="G14" s="16">
        <f t="shared" si="1"/>
        <v>122.61434702139967</v>
      </c>
    </row>
    <row r="15" spans="1:7" x14ac:dyDescent="0.25">
      <c r="A15" s="7" t="s">
        <v>19</v>
      </c>
      <c r="B15" s="8" t="s">
        <v>20</v>
      </c>
      <c r="C15" s="24">
        <v>634000</v>
      </c>
      <c r="D15" s="24">
        <v>11643</v>
      </c>
      <c r="E15" s="16">
        <f t="shared" si="0"/>
        <v>1.8364353312302839</v>
      </c>
      <c r="F15" s="17">
        <v>5553.54</v>
      </c>
      <c r="G15" s="16">
        <f t="shared" si="1"/>
        <v>209.65006104214606</v>
      </c>
    </row>
    <row r="16" spans="1:7" x14ac:dyDescent="0.25">
      <c r="A16" s="5" t="s">
        <v>21</v>
      </c>
      <c r="B16" s="6" t="s">
        <v>22</v>
      </c>
      <c r="C16" s="13">
        <f>SUM(C17:C19)</f>
        <v>33353956.23</v>
      </c>
      <c r="D16" s="13">
        <f>SUM(D17:D19)</f>
        <v>3372905.77</v>
      </c>
      <c r="E16" s="14">
        <f t="shared" si="0"/>
        <v>10.112460862937338</v>
      </c>
      <c r="F16" s="20">
        <f>SUM(F17:F19)</f>
        <v>3547057.2800000003</v>
      </c>
      <c r="G16" s="14">
        <f t="shared" si="1"/>
        <v>95.090253800468645</v>
      </c>
    </row>
    <row r="17" spans="1:7" ht="24.75" x14ac:dyDescent="0.25">
      <c r="A17" s="7" t="s">
        <v>23</v>
      </c>
      <c r="B17" s="8" t="s">
        <v>24</v>
      </c>
      <c r="C17" s="24">
        <v>13190300</v>
      </c>
      <c r="D17" s="24">
        <v>528431.56999999995</v>
      </c>
      <c r="E17" s="16">
        <f t="shared" si="0"/>
        <v>4.0062134295656655</v>
      </c>
      <c r="F17" s="17">
        <v>487062.1</v>
      </c>
      <c r="G17" s="16">
        <f t="shared" si="1"/>
        <v>108.49367462588447</v>
      </c>
    </row>
    <row r="18" spans="1:7" ht="24.75" x14ac:dyDescent="0.25">
      <c r="A18" s="7" t="s">
        <v>102</v>
      </c>
      <c r="B18" s="8" t="s">
        <v>103</v>
      </c>
      <c r="C18" s="24">
        <v>20163656.23</v>
      </c>
      <c r="D18" s="24">
        <v>2844474.2</v>
      </c>
      <c r="E18" s="16">
        <f t="shared" si="0"/>
        <v>14.106936596984426</v>
      </c>
      <c r="F18" s="19">
        <v>1897832.1</v>
      </c>
      <c r="G18" s="16">
        <v>0</v>
      </c>
    </row>
    <row r="19" spans="1:7" ht="24.75" x14ac:dyDescent="0.25">
      <c r="A19" s="7" t="s">
        <v>25</v>
      </c>
      <c r="B19" s="8" t="s">
        <v>26</v>
      </c>
      <c r="C19" s="24">
        <v>0</v>
      </c>
      <c r="D19" s="24">
        <v>0</v>
      </c>
      <c r="E19" s="16">
        <v>0</v>
      </c>
      <c r="F19" s="17">
        <v>1162163.08</v>
      </c>
      <c r="G19" s="16">
        <f t="shared" si="1"/>
        <v>0</v>
      </c>
    </row>
    <row r="20" spans="1:7" x14ac:dyDescent="0.25">
      <c r="A20" s="5" t="s">
        <v>27</v>
      </c>
      <c r="B20" s="6" t="s">
        <v>28</v>
      </c>
      <c r="C20" s="13">
        <f>SUM(C21:C27)</f>
        <v>426627899.73000002</v>
      </c>
      <c r="D20" s="13">
        <f>SUM(D21:D27)</f>
        <v>49534763.380000003</v>
      </c>
      <c r="E20" s="14">
        <f t="shared" si="0"/>
        <v>11.610765121397138</v>
      </c>
      <c r="F20" s="13">
        <f>SUM(F21:F27)</f>
        <v>143720570.69</v>
      </c>
      <c r="G20" s="14">
        <f t="shared" si="1"/>
        <v>34.466021907778725</v>
      </c>
    </row>
    <row r="21" spans="1:7" x14ac:dyDescent="0.25">
      <c r="A21" s="7" t="s">
        <v>98</v>
      </c>
      <c r="B21" s="4" t="s">
        <v>99</v>
      </c>
      <c r="C21" s="24">
        <v>950150</v>
      </c>
      <c r="D21" s="24">
        <v>0</v>
      </c>
      <c r="E21" s="16">
        <v>0</v>
      </c>
      <c r="F21" s="17">
        <v>0</v>
      </c>
      <c r="G21" s="16">
        <v>0</v>
      </c>
    </row>
    <row r="22" spans="1:7" x14ac:dyDescent="0.25">
      <c r="A22" s="7" t="s">
        <v>100</v>
      </c>
      <c r="B22" s="9" t="s">
        <v>101</v>
      </c>
      <c r="C22" s="24">
        <v>3670394.74</v>
      </c>
      <c r="D22" s="24">
        <v>0</v>
      </c>
      <c r="E22" s="16">
        <f t="shared" si="0"/>
        <v>0</v>
      </c>
      <c r="F22" s="17">
        <v>0</v>
      </c>
      <c r="G22" s="16">
        <v>0</v>
      </c>
    </row>
    <row r="23" spans="1:7" x14ac:dyDescent="0.25">
      <c r="A23" s="7" t="s">
        <v>104</v>
      </c>
      <c r="B23" s="9" t="s">
        <v>105</v>
      </c>
      <c r="C23" s="24">
        <v>10049915.119999999</v>
      </c>
      <c r="D23" s="24">
        <v>0</v>
      </c>
      <c r="E23" s="16">
        <f t="shared" si="0"/>
        <v>0</v>
      </c>
      <c r="F23" s="21">
        <v>0</v>
      </c>
      <c r="G23" s="16">
        <v>0</v>
      </c>
    </row>
    <row r="24" spans="1:7" x14ac:dyDescent="0.25">
      <c r="A24" s="7" t="s">
        <v>29</v>
      </c>
      <c r="B24" s="8" t="s">
        <v>30</v>
      </c>
      <c r="C24" s="24">
        <v>99798641</v>
      </c>
      <c r="D24" s="24">
        <v>29738220</v>
      </c>
      <c r="E24" s="16">
        <f t="shared" si="0"/>
        <v>29.798221400630094</v>
      </c>
      <c r="F24" s="17">
        <v>31625281.129999999</v>
      </c>
      <c r="G24" s="16">
        <f t="shared" si="1"/>
        <v>94.033061327603761</v>
      </c>
    </row>
    <row r="25" spans="1:7" x14ac:dyDescent="0.25">
      <c r="A25" s="7" t="s">
        <v>31</v>
      </c>
      <c r="B25" s="8" t="s">
        <v>32</v>
      </c>
      <c r="C25" s="24">
        <v>291637829.39999998</v>
      </c>
      <c r="D25" s="24">
        <v>17270540.309999999</v>
      </c>
      <c r="E25" s="16">
        <f t="shared" si="0"/>
        <v>5.9219136096066416</v>
      </c>
      <c r="F25" s="17">
        <v>110186409.44</v>
      </c>
      <c r="G25" s="16">
        <f t="shared" si="1"/>
        <v>15.673929659541502</v>
      </c>
    </row>
    <row r="26" spans="1:7" x14ac:dyDescent="0.25">
      <c r="A26" s="11" t="s">
        <v>110</v>
      </c>
      <c r="B26" s="12" t="s">
        <v>111</v>
      </c>
      <c r="C26" s="24">
        <v>0</v>
      </c>
      <c r="D26" s="24">
        <v>0</v>
      </c>
      <c r="E26" s="18">
        <v>0</v>
      </c>
      <c r="F26" s="17" t="s">
        <v>113</v>
      </c>
      <c r="G26" s="18">
        <v>0</v>
      </c>
    </row>
    <row r="27" spans="1:7" x14ac:dyDescent="0.25">
      <c r="A27" s="7" t="s">
        <v>33</v>
      </c>
      <c r="B27" s="8" t="s">
        <v>34</v>
      </c>
      <c r="C27" s="24">
        <v>20520969.469999999</v>
      </c>
      <c r="D27" s="24">
        <v>2526003.0699999998</v>
      </c>
      <c r="E27" s="16">
        <f t="shared" si="0"/>
        <v>12.309374923503553</v>
      </c>
      <c r="F27" s="17">
        <v>1908880.12</v>
      </c>
      <c r="G27" s="16">
        <f t="shared" si="1"/>
        <v>132.32905741613567</v>
      </c>
    </row>
    <row r="28" spans="1:7" x14ac:dyDescent="0.25">
      <c r="A28" s="5" t="s">
        <v>35</v>
      </c>
      <c r="B28" s="6" t="s">
        <v>36</v>
      </c>
      <c r="C28" s="13">
        <f>SUM(C29:C31)</f>
        <v>1400062284.5999999</v>
      </c>
      <c r="D28" s="13">
        <f>SUM(D29:D31)</f>
        <v>150334841.58000001</v>
      </c>
      <c r="E28" s="14">
        <f t="shared" si="0"/>
        <v>10.737725259340939</v>
      </c>
      <c r="F28" s="15">
        <f>SUM(F29:F31)</f>
        <v>57590277.509999998</v>
      </c>
      <c r="G28" s="14">
        <f t="shared" si="1"/>
        <v>261.04205098490075</v>
      </c>
    </row>
    <row r="29" spans="1:7" x14ac:dyDescent="0.25">
      <c r="A29" s="7" t="s">
        <v>37</v>
      </c>
      <c r="B29" s="8" t="s">
        <v>38</v>
      </c>
      <c r="C29" s="24">
        <v>188665593.99000001</v>
      </c>
      <c r="D29" s="24">
        <v>18476203.760000002</v>
      </c>
      <c r="E29" s="16">
        <f t="shared" si="0"/>
        <v>9.7930965414813844</v>
      </c>
      <c r="F29" s="17">
        <v>3291738.64</v>
      </c>
      <c r="G29" s="16">
        <f t="shared" si="1"/>
        <v>561.29011992276526</v>
      </c>
    </row>
    <row r="30" spans="1:7" x14ac:dyDescent="0.25">
      <c r="A30" s="7" t="s">
        <v>39</v>
      </c>
      <c r="B30" s="8" t="s">
        <v>40</v>
      </c>
      <c r="C30" s="24">
        <v>311316208.24000001</v>
      </c>
      <c r="D30" s="24">
        <v>79780.289999999994</v>
      </c>
      <c r="E30" s="16">
        <f t="shared" si="0"/>
        <v>2.562677043094902E-2</v>
      </c>
      <c r="F30" s="17">
        <v>224962.8</v>
      </c>
      <c r="G30" s="16">
        <f t="shared" si="1"/>
        <v>35.463770009974979</v>
      </c>
    </row>
    <row r="31" spans="1:7" x14ac:dyDescent="0.25">
      <c r="A31" s="7" t="s">
        <v>41</v>
      </c>
      <c r="B31" s="8" t="s">
        <v>42</v>
      </c>
      <c r="C31" s="24">
        <v>900080482.37</v>
      </c>
      <c r="D31" s="24">
        <v>131778857.53</v>
      </c>
      <c r="E31" s="16">
        <f t="shared" si="0"/>
        <v>14.640786030935073</v>
      </c>
      <c r="F31" s="17">
        <v>54073576.07</v>
      </c>
      <c r="G31" s="16">
        <f t="shared" si="1"/>
        <v>243.70287136069564</v>
      </c>
    </row>
    <row r="32" spans="1:7" x14ac:dyDescent="0.25">
      <c r="A32" s="5" t="s">
        <v>43</v>
      </c>
      <c r="B32" s="6" t="s">
        <v>44</v>
      </c>
      <c r="C32" s="13">
        <f>SUM(C33:C34)</f>
        <v>25783810</v>
      </c>
      <c r="D32" s="13">
        <f>SUM(D33:D34)</f>
        <v>219458</v>
      </c>
      <c r="E32" s="14">
        <f t="shared" si="0"/>
        <v>0.85114651403341868</v>
      </c>
      <c r="F32" s="15">
        <f>SUM(F33:F34)</f>
        <v>179004</v>
      </c>
      <c r="G32" s="16">
        <f t="shared" si="1"/>
        <v>122.59949498335232</v>
      </c>
    </row>
    <row r="33" spans="1:7" x14ac:dyDescent="0.25">
      <c r="A33" s="11" t="s">
        <v>106</v>
      </c>
      <c r="B33" s="12" t="s">
        <v>107</v>
      </c>
      <c r="C33" s="22">
        <v>9262400</v>
      </c>
      <c r="D33" s="22">
        <v>39450</v>
      </c>
      <c r="E33" s="16">
        <f t="shared" si="0"/>
        <v>0.42591552945240974</v>
      </c>
      <c r="F33" s="23">
        <v>0</v>
      </c>
      <c r="G33" s="18">
        <v>0</v>
      </c>
    </row>
    <row r="34" spans="1:7" x14ac:dyDescent="0.25">
      <c r="A34" s="7" t="s">
        <v>45</v>
      </c>
      <c r="B34" s="8" t="s">
        <v>46</v>
      </c>
      <c r="C34" s="22">
        <v>16521410</v>
      </c>
      <c r="D34" s="22">
        <v>180008</v>
      </c>
      <c r="E34" s="16">
        <f t="shared" si="0"/>
        <v>1.0895438101227439</v>
      </c>
      <c r="F34" s="17">
        <v>179004</v>
      </c>
      <c r="G34" s="16">
        <f t="shared" si="1"/>
        <v>100.56088132108781</v>
      </c>
    </row>
    <row r="35" spans="1:7" x14ac:dyDescent="0.25">
      <c r="A35" s="5" t="s">
        <v>47</v>
      </c>
      <c r="B35" s="6" t="s">
        <v>48</v>
      </c>
      <c r="C35" s="13">
        <f>SUM(C36:C41)</f>
        <v>2494708822.71</v>
      </c>
      <c r="D35" s="13">
        <f>SUM(D36:D41)</f>
        <v>681858871.46999991</v>
      </c>
      <c r="E35" s="14">
        <f t="shared" si="0"/>
        <v>27.332202670823008</v>
      </c>
      <c r="F35" s="15">
        <f>SUM(F36:F41)</f>
        <v>503534636.19999999</v>
      </c>
      <c r="G35" s="14">
        <f t="shared" si="1"/>
        <v>135.4144923605952</v>
      </c>
    </row>
    <row r="36" spans="1:7" x14ac:dyDescent="0.25">
      <c r="A36" s="7" t="s">
        <v>49</v>
      </c>
      <c r="B36" s="8" t="s">
        <v>50</v>
      </c>
      <c r="C36" s="24">
        <v>734243738.28999996</v>
      </c>
      <c r="D36" s="24">
        <v>120477513.56999999</v>
      </c>
      <c r="E36" s="16">
        <f t="shared" si="0"/>
        <v>16.40838147977718</v>
      </c>
      <c r="F36" s="17">
        <v>125855471.91</v>
      </c>
      <c r="G36" s="16">
        <f t="shared" si="1"/>
        <v>95.726877617330913</v>
      </c>
    </row>
    <row r="37" spans="1:7" x14ac:dyDescent="0.25">
      <c r="A37" s="7" t="s">
        <v>51</v>
      </c>
      <c r="B37" s="8" t="s">
        <v>52</v>
      </c>
      <c r="C37" s="24">
        <v>1543642520.71</v>
      </c>
      <c r="D37" s="24">
        <v>528856913.22000003</v>
      </c>
      <c r="E37" s="16">
        <f t="shared" si="0"/>
        <v>34.260322977936092</v>
      </c>
      <c r="F37" s="17">
        <v>347332620.68000001</v>
      </c>
      <c r="G37" s="16">
        <f t="shared" si="1"/>
        <v>152.26237955554413</v>
      </c>
    </row>
    <row r="38" spans="1:7" x14ac:dyDescent="0.25">
      <c r="A38" s="7" t="s">
        <v>53</v>
      </c>
      <c r="B38" s="8" t="s">
        <v>54</v>
      </c>
      <c r="C38" s="24">
        <v>163350998.28</v>
      </c>
      <c r="D38" s="24">
        <v>26234899.469999999</v>
      </c>
      <c r="E38" s="16">
        <f t="shared" si="0"/>
        <v>16.060446367784511</v>
      </c>
      <c r="F38" s="17">
        <v>25621042.589999996</v>
      </c>
      <c r="G38" s="16">
        <f t="shared" si="1"/>
        <v>102.39590905734491</v>
      </c>
    </row>
    <row r="39" spans="1:7" ht="14.25" customHeight="1" x14ac:dyDescent="0.25">
      <c r="A39" s="7" t="s">
        <v>55</v>
      </c>
      <c r="B39" s="8" t="s">
        <v>56</v>
      </c>
      <c r="C39" s="24">
        <v>2005182.74</v>
      </c>
      <c r="D39" s="24">
        <v>49166.67</v>
      </c>
      <c r="E39" s="16">
        <f t="shared" si="0"/>
        <v>2.4519795138472014</v>
      </c>
      <c r="F39" s="17">
        <v>187050</v>
      </c>
      <c r="G39" s="16">
        <f t="shared" si="1"/>
        <v>26.285308740978348</v>
      </c>
    </row>
    <row r="40" spans="1:7" x14ac:dyDescent="0.25">
      <c r="A40" s="7" t="s">
        <v>57</v>
      </c>
      <c r="B40" s="8" t="s">
        <v>58</v>
      </c>
      <c r="C40" s="24">
        <v>13216206</v>
      </c>
      <c r="D40" s="24">
        <v>1379537.26</v>
      </c>
      <c r="E40" s="16">
        <f t="shared" si="0"/>
        <v>10.438224555519186</v>
      </c>
      <c r="F40" s="17">
        <v>1478733.07</v>
      </c>
      <c r="G40" s="16">
        <f t="shared" si="1"/>
        <v>93.291837992099545</v>
      </c>
    </row>
    <row r="41" spans="1:7" x14ac:dyDescent="0.25">
      <c r="A41" s="7" t="s">
        <v>59</v>
      </c>
      <c r="B41" s="8" t="s">
        <v>60</v>
      </c>
      <c r="C41" s="24">
        <v>38250176.689999998</v>
      </c>
      <c r="D41" s="24">
        <v>4860841.28</v>
      </c>
      <c r="E41" s="16">
        <f t="shared" si="0"/>
        <v>12.708023075017069</v>
      </c>
      <c r="F41" s="17">
        <v>3059717.95</v>
      </c>
      <c r="G41" s="16">
        <f t="shared" si="1"/>
        <v>158.86566537938572</v>
      </c>
    </row>
    <row r="42" spans="1:7" x14ac:dyDescent="0.25">
      <c r="A42" s="5" t="s">
        <v>61</v>
      </c>
      <c r="B42" s="6" t="s">
        <v>62</v>
      </c>
      <c r="C42" s="13">
        <f>SUM(C43:C44)</f>
        <v>263143268.44</v>
      </c>
      <c r="D42" s="13">
        <f>SUM(D43:D44)</f>
        <v>46391837.870000005</v>
      </c>
      <c r="E42" s="14">
        <f t="shared" si="0"/>
        <v>17.629878257964229</v>
      </c>
      <c r="F42" s="15">
        <f>SUM(F43:F44)</f>
        <v>47731343.620000005</v>
      </c>
      <c r="G42" s="14">
        <f t="shared" si="1"/>
        <v>97.193655890636336</v>
      </c>
    </row>
    <row r="43" spans="1:7" x14ac:dyDescent="0.25">
      <c r="A43" s="7" t="s">
        <v>63</v>
      </c>
      <c r="B43" s="8" t="s">
        <v>64</v>
      </c>
      <c r="C43" s="24">
        <v>252628941.47</v>
      </c>
      <c r="D43" s="24">
        <v>45107988.350000001</v>
      </c>
      <c r="E43" s="16">
        <f t="shared" si="0"/>
        <v>17.855431799510047</v>
      </c>
      <c r="F43" s="17">
        <v>45719588.600000001</v>
      </c>
      <c r="G43" s="16">
        <f t="shared" si="1"/>
        <v>98.662279629524051</v>
      </c>
    </row>
    <row r="44" spans="1:7" x14ac:dyDescent="0.25">
      <c r="A44" s="7" t="s">
        <v>65</v>
      </c>
      <c r="B44" s="8" t="s">
        <v>66</v>
      </c>
      <c r="C44" s="24">
        <v>10514326.970000001</v>
      </c>
      <c r="D44" s="24">
        <v>1283849.52</v>
      </c>
      <c r="E44" s="16">
        <f t="shared" si="0"/>
        <v>12.210477414894392</v>
      </c>
      <c r="F44" s="17">
        <v>2011755.02</v>
      </c>
      <c r="G44" s="16">
        <f t="shared" si="1"/>
        <v>63.817388659977105</v>
      </c>
    </row>
    <row r="45" spans="1:7" x14ac:dyDescent="0.25">
      <c r="A45" s="5" t="s">
        <v>67</v>
      </c>
      <c r="B45" s="6" t="s">
        <v>68</v>
      </c>
      <c r="C45" s="13">
        <f>SUM(C46:C48)</f>
        <v>117629578.34</v>
      </c>
      <c r="D45" s="13">
        <f>SUM(D46:D48)</f>
        <v>16594968.02</v>
      </c>
      <c r="E45" s="14">
        <f t="shared" si="0"/>
        <v>14.107819014732344</v>
      </c>
      <c r="F45" s="15">
        <f>SUM(F46:F48)</f>
        <v>31866298.280000001</v>
      </c>
      <c r="G45" s="14">
        <f t="shared" si="1"/>
        <v>52.076861498580051</v>
      </c>
    </row>
    <row r="46" spans="1:7" x14ac:dyDescent="0.25">
      <c r="A46" s="7" t="s">
        <v>69</v>
      </c>
      <c r="B46" s="8" t="s">
        <v>70</v>
      </c>
      <c r="C46" s="24">
        <v>15949469.029999999</v>
      </c>
      <c r="D46" s="24">
        <v>4015838.67</v>
      </c>
      <c r="E46" s="16">
        <f t="shared" si="0"/>
        <v>25.178510096144564</v>
      </c>
      <c r="F46" s="17">
        <v>3773448.13</v>
      </c>
      <c r="G46" s="16">
        <f t="shared" si="1"/>
        <v>106.4235821362675</v>
      </c>
    </row>
    <row r="47" spans="1:7" x14ac:dyDescent="0.25">
      <c r="A47" s="7" t="s">
        <v>71</v>
      </c>
      <c r="B47" s="8" t="s">
        <v>72</v>
      </c>
      <c r="C47" s="24">
        <v>2658000</v>
      </c>
      <c r="D47" s="24">
        <v>310370.96999999997</v>
      </c>
      <c r="E47" s="16">
        <f t="shared" si="0"/>
        <v>11.676861173814897</v>
      </c>
      <c r="F47" s="17">
        <v>10007978.98</v>
      </c>
      <c r="G47" s="16">
        <f t="shared" si="1"/>
        <v>3.1012352306119646</v>
      </c>
    </row>
    <row r="48" spans="1:7" x14ac:dyDescent="0.25">
      <c r="A48" s="7" t="s">
        <v>73</v>
      </c>
      <c r="B48" s="8" t="s">
        <v>74</v>
      </c>
      <c r="C48" s="24">
        <v>99022109.310000002</v>
      </c>
      <c r="D48" s="24">
        <v>12268758.380000001</v>
      </c>
      <c r="E48" s="16">
        <f t="shared" si="0"/>
        <v>12.389918236937627</v>
      </c>
      <c r="F48" s="17">
        <v>18084871.170000002</v>
      </c>
      <c r="G48" s="16">
        <f t="shared" si="1"/>
        <v>67.83989924325239</v>
      </c>
    </row>
    <row r="49" spans="1:7" x14ac:dyDescent="0.25">
      <c r="A49" s="5" t="s">
        <v>75</v>
      </c>
      <c r="B49" s="6" t="s">
        <v>76</v>
      </c>
      <c r="C49" s="13">
        <f>SUM(C50:C52)</f>
        <v>114847302.84</v>
      </c>
      <c r="D49" s="13">
        <f>SUM(D50:D52)</f>
        <v>20038196.600000001</v>
      </c>
      <c r="E49" s="14">
        <f t="shared" si="0"/>
        <v>17.4476858441476</v>
      </c>
      <c r="F49" s="15">
        <f>SUM(F50:F52)</f>
        <v>23484494.789999999</v>
      </c>
      <c r="G49" s="14">
        <f t="shared" si="1"/>
        <v>85.32521895481662</v>
      </c>
    </row>
    <row r="50" spans="1:7" x14ac:dyDescent="0.25">
      <c r="A50" s="7" t="s">
        <v>77</v>
      </c>
      <c r="B50" s="8" t="s">
        <v>78</v>
      </c>
      <c r="C50" s="24">
        <v>41015000</v>
      </c>
      <c r="D50" s="24">
        <v>8344141.7599999998</v>
      </c>
      <c r="E50" s="16">
        <f t="shared" si="0"/>
        <v>20.344122296720712</v>
      </c>
      <c r="F50" s="17">
        <v>8434551.7699999996</v>
      </c>
      <c r="G50" s="16">
        <f t="shared" si="1"/>
        <v>98.928099412210969</v>
      </c>
    </row>
    <row r="51" spans="1:7" x14ac:dyDescent="0.25">
      <c r="A51" s="7" t="s">
        <v>79</v>
      </c>
      <c r="B51" s="8" t="s">
        <v>80</v>
      </c>
      <c r="C51" s="24">
        <v>60227550</v>
      </c>
      <c r="D51" s="24">
        <v>9722639.8000000007</v>
      </c>
      <c r="E51" s="16">
        <f t="shared" si="0"/>
        <v>16.143176669148922</v>
      </c>
      <c r="F51" s="17">
        <v>13418098.73</v>
      </c>
      <c r="G51" s="16">
        <f t="shared" si="1"/>
        <v>72.459146378631544</v>
      </c>
    </row>
    <row r="52" spans="1:7" x14ac:dyDescent="0.25">
      <c r="A52" s="7" t="s">
        <v>81</v>
      </c>
      <c r="B52" s="8" t="s">
        <v>82</v>
      </c>
      <c r="C52" s="24">
        <v>13604752.84</v>
      </c>
      <c r="D52" s="24">
        <v>1971415.04</v>
      </c>
      <c r="E52" s="16">
        <f t="shared" si="0"/>
        <v>14.490634730266811</v>
      </c>
      <c r="F52" s="17">
        <v>1631844.29</v>
      </c>
      <c r="G52" s="16">
        <f t="shared" si="1"/>
        <v>120.80901664949909</v>
      </c>
    </row>
    <row r="53" spans="1:7" x14ac:dyDescent="0.25">
      <c r="A53" s="5" t="s">
        <v>83</v>
      </c>
      <c r="B53" s="6" t="s">
        <v>84</v>
      </c>
      <c r="C53" s="13">
        <f>SUM(C54:C56)</f>
        <v>26183865</v>
      </c>
      <c r="D53" s="13">
        <f>SUM(D54:D56)</f>
        <v>3178766.97</v>
      </c>
      <c r="E53" s="14">
        <f t="shared" si="0"/>
        <v>12.140174760296084</v>
      </c>
      <c r="F53" s="15">
        <f>SUM(F54:F56)</f>
        <v>3069405.36</v>
      </c>
      <c r="G53" s="14">
        <f t="shared" si="1"/>
        <v>103.56295754953658</v>
      </c>
    </row>
    <row r="54" spans="1:7" x14ac:dyDescent="0.25">
      <c r="A54" s="7" t="s">
        <v>85</v>
      </c>
      <c r="B54" s="8" t="s">
        <v>86</v>
      </c>
      <c r="C54" s="24">
        <v>14472481.609999999</v>
      </c>
      <c r="D54" s="24">
        <v>2273084.37</v>
      </c>
      <c r="E54" s="16">
        <f t="shared" si="0"/>
        <v>15.7062515693879</v>
      </c>
      <c r="F54" s="17">
        <v>1617649.43</v>
      </c>
      <c r="G54" s="16">
        <f t="shared" si="1"/>
        <v>140.51773689927367</v>
      </c>
    </row>
    <row r="55" spans="1:7" x14ac:dyDescent="0.25">
      <c r="A55" s="7" t="s">
        <v>87</v>
      </c>
      <c r="B55" s="8" t="s">
        <v>88</v>
      </c>
      <c r="C55" s="24">
        <v>4587400</v>
      </c>
      <c r="D55" s="24">
        <v>618000</v>
      </c>
      <c r="E55" s="16">
        <f t="shared" si="0"/>
        <v>13.471683306448096</v>
      </c>
      <c r="F55" s="17">
        <v>1194890.3999999999</v>
      </c>
      <c r="G55" s="16">
        <f t="shared" si="1"/>
        <v>51.720224716844335</v>
      </c>
    </row>
    <row r="56" spans="1:7" x14ac:dyDescent="0.25">
      <c r="A56" s="7" t="s">
        <v>89</v>
      </c>
      <c r="B56" s="8" t="s">
        <v>90</v>
      </c>
      <c r="C56" s="24">
        <v>7123983.3899999997</v>
      </c>
      <c r="D56" s="24">
        <v>287682.59999999998</v>
      </c>
      <c r="E56" s="16">
        <f t="shared" si="0"/>
        <v>4.0382267090041601</v>
      </c>
      <c r="F56" s="17">
        <v>256865.53</v>
      </c>
      <c r="G56" s="16">
        <f t="shared" si="1"/>
        <v>111.99735519203374</v>
      </c>
    </row>
    <row r="57" spans="1:7" x14ac:dyDescent="0.25">
      <c r="A57" s="5" t="s">
        <v>91</v>
      </c>
      <c r="B57" s="6" t="s">
        <v>92</v>
      </c>
      <c r="C57" s="13">
        <f>SUM(C58:C58)</f>
        <v>8742876.4100000001</v>
      </c>
      <c r="D57" s="13">
        <f>SUM(D58:D58)</f>
        <v>0</v>
      </c>
      <c r="E57" s="14">
        <f t="shared" si="0"/>
        <v>0</v>
      </c>
      <c r="F57" s="15">
        <f>SUM(F58:F58)</f>
        <v>0</v>
      </c>
      <c r="G57" s="14" t="e">
        <f t="shared" si="1"/>
        <v>#DIV/0!</v>
      </c>
    </row>
    <row r="58" spans="1:7" x14ac:dyDescent="0.25">
      <c r="A58" s="7" t="s">
        <v>93</v>
      </c>
      <c r="B58" s="8" t="s">
        <v>94</v>
      </c>
      <c r="C58" s="24">
        <v>8742876.4100000001</v>
      </c>
      <c r="D58" s="24">
        <v>0</v>
      </c>
      <c r="E58" s="16">
        <f t="shared" si="0"/>
        <v>0</v>
      </c>
      <c r="F58" s="17">
        <v>0</v>
      </c>
      <c r="G58" s="16" t="e">
        <f t="shared" si="1"/>
        <v>#DIV/0!</v>
      </c>
    </row>
    <row r="59" spans="1:7" x14ac:dyDescent="0.25">
      <c r="A59" s="2"/>
      <c r="F59" s="10"/>
    </row>
    <row r="60" spans="1:7" x14ac:dyDescent="0.25">
      <c r="A60" s="3" t="s">
        <v>97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PC3</cp:lastModifiedBy>
  <dcterms:created xsi:type="dcterms:W3CDTF">2017-12-11T14:03:53Z</dcterms:created>
  <dcterms:modified xsi:type="dcterms:W3CDTF">2023-04-17T14:52:19Z</dcterms:modified>
</cp:coreProperties>
</file>