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W:\Мои Документы\Бухгалтерия\ИСПОЛНЕНИЕ ОКРУГ\2023 год\3 квартал\на сайт\"/>
    </mc:Choice>
  </mc:AlternateContent>
  <xr:revisionPtr revIDLastSave="0" documentId="13_ncr:1_{88156E69-C8DC-441F-9313-0D0667E1E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definedNames>
    <definedName name="_xlnm._FilterDatabase" localSheetId="0" hidden="1">Приложение!$A$5:$G$58</definedName>
    <definedName name="_xlnm.Print_Area" localSheetId="0">Приложение!$A$1:$G$60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F57" i="3"/>
  <c r="F53" i="3"/>
  <c r="F49" i="3"/>
  <c r="F45" i="3"/>
  <c r="F42" i="3"/>
  <c r="F35" i="3"/>
  <c r="F32" i="3"/>
  <c r="F28" i="3"/>
  <c r="F20" i="3"/>
  <c r="F16" i="3"/>
  <c r="F13" i="3"/>
  <c r="F5" i="3"/>
  <c r="D49" i="3"/>
  <c r="C57" i="3"/>
  <c r="C13" i="3"/>
  <c r="G14" i="3"/>
  <c r="F4" i="3" l="1"/>
  <c r="C5" i="3"/>
  <c r="E11" i="3" l="1"/>
  <c r="D32" i="3" l="1"/>
  <c r="C32" i="3"/>
  <c r="E33" i="3"/>
  <c r="E6" i="3" l="1"/>
  <c r="E7" i="3"/>
  <c r="E8" i="3"/>
  <c r="E12" i="3"/>
  <c r="G25" i="3"/>
  <c r="G34" i="3"/>
  <c r="G39" i="3"/>
  <c r="G58" i="3"/>
  <c r="C16" i="3" l="1"/>
  <c r="C20" i="3"/>
  <c r="C28" i="3"/>
  <c r="C35" i="3"/>
  <c r="C42" i="3"/>
  <c r="C45" i="3"/>
  <c r="C49" i="3"/>
  <c r="C53" i="3"/>
  <c r="E18" i="3" l="1"/>
  <c r="E23" i="3"/>
  <c r="D5" i="3"/>
  <c r="D16" i="3"/>
  <c r="D20" i="3"/>
  <c r="D28" i="3"/>
  <c r="G32" i="3"/>
  <c r="D35" i="3"/>
  <c r="D42" i="3"/>
  <c r="D45" i="3"/>
  <c r="D53" i="3"/>
  <c r="D57" i="3"/>
  <c r="G57" i="3" s="1"/>
  <c r="E22" i="3"/>
  <c r="D4" i="3" l="1"/>
  <c r="G56" i="3"/>
  <c r="G55" i="3"/>
  <c r="G54" i="3"/>
  <c r="G52" i="3"/>
  <c r="G51" i="3"/>
  <c r="G50" i="3"/>
  <c r="G48" i="3"/>
  <c r="G47" i="3"/>
  <c r="G46" i="3"/>
  <c r="G44" i="3"/>
  <c r="G43" i="3"/>
  <c r="G41" i="3"/>
  <c r="G40" i="3"/>
  <c r="G38" i="3"/>
  <c r="G37" i="3"/>
  <c r="G36" i="3"/>
  <c r="G31" i="3"/>
  <c r="G30" i="3"/>
  <c r="G29" i="3"/>
  <c r="G27" i="3"/>
  <c r="G24" i="3"/>
  <c r="G19" i="3"/>
  <c r="G17" i="3"/>
  <c r="G15" i="3"/>
  <c r="G12" i="3"/>
  <c r="G9" i="3"/>
  <c r="G8" i="3"/>
  <c r="G7" i="3"/>
  <c r="G6" i="3"/>
  <c r="E58" i="3"/>
  <c r="E56" i="3"/>
  <c r="E55" i="3"/>
  <c r="E54" i="3"/>
  <c r="E52" i="3"/>
  <c r="E51" i="3"/>
  <c r="E50" i="3"/>
  <c r="E48" i="3"/>
  <c r="E47" i="3"/>
  <c r="E46" i="3"/>
  <c r="E44" i="3"/>
  <c r="E43" i="3"/>
  <c r="E41" i="3"/>
  <c r="E40" i="3"/>
  <c r="E39" i="3"/>
  <c r="E38" i="3"/>
  <c r="E37" i="3"/>
  <c r="E36" i="3"/>
  <c r="E34" i="3"/>
  <c r="E31" i="3"/>
  <c r="E30" i="3"/>
  <c r="E29" i="3"/>
  <c r="E27" i="3"/>
  <c r="E25" i="3"/>
  <c r="E24" i="3"/>
  <c r="E17" i="3"/>
  <c r="E15" i="3"/>
  <c r="E14" i="3"/>
  <c r="G53" i="3" l="1"/>
  <c r="G42" i="3"/>
  <c r="G20" i="3"/>
  <c r="G16" i="3"/>
  <c r="G5" i="3"/>
  <c r="G13" i="3"/>
  <c r="G49" i="3"/>
  <c r="E13" i="3"/>
  <c r="E20" i="3"/>
  <c r="E42" i="3"/>
  <c r="G28" i="3"/>
  <c r="E35" i="3"/>
  <c r="G45" i="3"/>
  <c r="G35" i="3"/>
  <c r="E16" i="3"/>
  <c r="E28" i="3"/>
  <c r="E32" i="3"/>
  <c r="E45" i="3"/>
  <c r="E49" i="3"/>
  <c r="E53" i="3"/>
  <c r="E57" i="3"/>
  <c r="G4" i="3" l="1"/>
  <c r="E9" i="3"/>
  <c r="E5" i="3"/>
  <c r="C4" i="3" l="1"/>
  <c r="E4" i="3" s="1"/>
</calcChain>
</file>

<file path=xl/sharedStrings.xml><?xml version="1.0" encoding="utf-8"?>
<sst xmlns="http://schemas.openxmlformats.org/spreadsheetml/2006/main" count="119" uniqueCount="119">
  <si>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</si>
  <si>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</si>
  <si>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</si>
  <si>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</si>
  <si>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</si>
  <si>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</si>
  <si>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</si>
  <si>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</si>
  <si>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</si>
  <si>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</si>
  <si>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</si>
  <si>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</si>
  <si>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</si>
  <si>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</si>
  <si>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</si>
  <si>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</si>
  <si>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</si>
  <si>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</si>
  <si>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</si>
  <si>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</si>
  <si>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</si>
  <si>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</si>
  <si>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</si>
  <si>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</si>
  <si>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</si>
  <si>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</si>
  <si>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</si>
  <si>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</si>
  <si>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</si>
  <si>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</si>
  <si>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</si>
  <si>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</si>
  <si>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</si>
  <si>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</si>
  <si>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</si>
  <si>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</si>
  <si>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</si>
  <si>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</si>
  <si>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</si>
  <si>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</si>
  <si>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</si>
  <si>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</si>
  <si>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</si>
  <si>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</si>
  <si>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</si>
  <si>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</si>
  <si>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</si>
  <si>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</si>
  <si>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</si>
  <si>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</si>
  <si>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</si>
  <si>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</si>
  <si>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</si>
  <si>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</si>
  <si>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</si>
  <si>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</si>
  <si>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</si>
  <si>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</si>
  <si>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</si>
  <si>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</si>
  <si>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</si>
  <si>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</si>
  <si>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</si>
  <si>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</si>
  <si>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</si>
  <si>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</si>
  <si>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</si>
  <si>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</si>
  <si>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</si>
  <si>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</si>
  <si>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</si>
  <si>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</si>
  <si>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</si>
  <si>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</si>
  <si>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</si>
  <si>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</si>
  <si>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</si>
  <si>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</si>
  <si>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</si>
  <si>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</si>
  <si>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</si>
  <si>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</si>
  <si>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</si>
  <si>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</si>
  <si>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</si>
  <si>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</si>
  <si>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</si>
  <si>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</si>
  <si>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</si>
  <si>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</si>
  <si>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</si>
  <si>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</si>
  <si>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</si>
  <si>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</si>
  <si>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</si>
  <si>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</si>
  <si>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</si>
  <si>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</si>
  <si>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0401</t>
  </si>
  <si>
    <t>Общеэкономические вопросы</t>
  </si>
  <si>
    <t>0405</t>
  </si>
  <si>
    <t>Сельское хозяйство и рыболовство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</si>
  <si>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</si>
  <si>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</si>
  <si>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0406</t>
  </si>
  <si>
    <t>Водное хозяйство</t>
  </si>
  <si>
    <t>0602</t>
  </si>
  <si>
    <t>Сбор, удаление отходов и очистка сточных вод</t>
  </si>
  <si>
    <t>0107</t>
  </si>
  <si>
    <t>Обеспечение проведения выборов и референдумов</t>
  </si>
  <si>
    <t>0410</t>
  </si>
  <si>
    <t>Связь и информатика</t>
  </si>
  <si>
    <t>-</t>
  </si>
  <si>
    <r>
      <t>Утвержденные бюджетные назначения на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b/>
        <i/>
        <sz val="9"/>
        <color rgb="FFC00000"/>
        <rFont val="Times New Roman"/>
        <family val="1"/>
        <charset val="204"/>
      </rPr>
      <t>2023 год</t>
    </r>
    <r>
      <rPr>
        <i/>
        <sz val="9"/>
        <color theme="0" tint="-0.499984740745262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</si>
  <si>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rgb="FFC00000"/>
        <rFont val="Times New Roman"/>
        <family val="1"/>
        <charset val="204"/>
      </rPr>
      <t>2023 год</t>
    </r>
  </si>
  <si>
    <r>
      <t xml:space="preserve">Темп роста к соответствующему периоду </t>
    </r>
    <r>
      <rPr>
        <i/>
        <sz val="9"/>
        <color rgb="FFC00000"/>
        <rFont val="Times New Roman"/>
        <family val="1"/>
        <charset val="204"/>
      </rPr>
      <t>2022</t>
    </r>
    <r>
      <rPr>
        <sz val="9"/>
        <color rgb="FFC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года, %</t>
    </r>
  </si>
  <si>
    <t>Сведения об исполнении бюджета Рузского городского округа Московской области о распределении ассигнований по разделам и подразделам классификации расходов бюджета в сравнении с запланированными значениями на 2023 год и соответствующим периодом прошлого года (по состоянию на 01.10.2023)</t>
  </si>
  <si>
    <r>
      <t xml:space="preserve">Фактически исполнено по состоянию на </t>
    </r>
    <r>
      <rPr>
        <i/>
        <sz val="9"/>
        <color rgb="FFC00000"/>
        <rFont val="Times New Roman"/>
        <family val="1"/>
        <charset val="204"/>
      </rPr>
      <t>01.10.2023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</si>
  <si>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rgb="FFC00000"/>
        <rFont val="Times New Roman"/>
        <family val="1"/>
        <charset val="204"/>
      </rPr>
      <t>01.10.2022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</si>
</sst>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&gt;=50]#,##0.0,;[Red][&lt;=-50]\-#,##0.0,;#,##0.0,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color rgb="FFC00000"/>
      <name val="Times New Roman"/>
      <family val="1"/>
      <charset val="204"/>
    </font>
    <font>
      <i/>
      <sz val="9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5" fillId="0" borderId="0" xfId="0" applyNumberFormat="1" applyFont="1"/>
    <xf numFmtId="164" fontId="1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164" fontId="4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5" fontId="3" fillId="0" borderId="3" xfId="0" applyNumberFormat="1" applyFont="1" applyFill="1" applyBorder="1" applyAlignment="1">
      <alignment horizontal="center" wrapText="1"/>
    </xf>
    <xf numFmtId="165" fontId="3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164" fontId="14" fillId="0" borderId="4" xfId="0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Обычный 2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zoomScale="120" zoomScaleNormal="120" zoomScaleSheetLayoutView="70" workbookViewId="0">
      <selection activeCell="D6" sqref="D6"/>
    </sheetView>
  </sheetViews>
  <sheetFormatPr defaultRowHeight="15" x14ac:dyDescent="0.25"/>
  <cols>
    <col min="1" max="1" width="7.28515625" customWidth="1"/>
    <col min="2" max="2" width="54.28515625" customWidth="1"/>
    <col min="3" max="6" width="15.42578125" style="29" customWidth="1"/>
    <col min="7" max="7" width="15.42578125" customWidth="1"/>
  </cols>
  <sheetData>
    <row r="1" spans="1:7" ht="58.5" customHeight="1" x14ac:dyDescent="0.25">
      <c r="A1" s="15" t="s">
        <v>116</v>
      </c>
      <c r="B1" s="15"/>
      <c r="C1" s="15"/>
      <c r="D1" s="15"/>
      <c r="E1" s="15"/>
      <c r="F1" s="15"/>
      <c r="G1" s="15"/>
    </row>
    <row r="3" spans="1:7" ht="60" x14ac:dyDescent="0.25">
      <c r="A3" s="1" t="s">
        <v>95</v>
      </c>
      <c r="B3" s="1" t="s">
        <v>96</v>
      </c>
      <c r="C3" s="16" t="s">
        <v>113</v>
      </c>
      <c r="D3" s="16" t="s">
        <v>117</v>
      </c>
      <c r="E3" s="16" t="s">
        <v>114</v>
      </c>
      <c r="F3" s="16" t="s">
        <v>118</v>
      </c>
      <c r="G3" s="1" t="s">
        <v>115</v>
      </c>
    </row>
    <row r="4" spans="1:7" x14ac:dyDescent="0.25">
      <c r="A4" s="5"/>
      <c r="B4" s="6" t="s">
        <v>0</v>
      </c>
      <c r="C4" s="17">
        <f>C5+C13+C16+C20+C28+C32+C35+C42+C45+C49+C53+C57</f>
        <v>6224591649.8199997</v>
      </c>
      <c r="D4" s="17">
        <f>D5+D13+D16+D20+D28+D32+D35+D42+D45+D49+D53+D57</f>
        <v>3839936700.2000003</v>
      </c>
      <c r="E4" s="18">
        <f>D4/C4*100</f>
        <v>61.6897768757416</v>
      </c>
      <c r="F4" s="17">
        <f>F5+F13+F16+F20+F28+F32+F35+F42+F45+F49+F53+F57</f>
        <v>3222841822.2500005</v>
      </c>
      <c r="G4" s="12">
        <f>D4/F4*100</f>
        <v>119.14753847643631</v>
      </c>
    </row>
    <row r="5" spans="1:7" x14ac:dyDescent="0.25">
      <c r="A5" s="5" t="s">
        <v>1</v>
      </c>
      <c r="B5" s="6" t="s">
        <v>2</v>
      </c>
      <c r="C5" s="17">
        <f>SUM(C6:C12)</f>
        <v>609143907.92999995</v>
      </c>
      <c r="D5" s="17">
        <f>SUM(D6:D12)</f>
        <v>365345455.05000001</v>
      </c>
      <c r="E5" s="18">
        <f t="shared" ref="E5:E58" si="0">D5/C5*100</f>
        <v>59.976870866446198</v>
      </c>
      <c r="F5" s="19">
        <f>SUM(F6:F12)</f>
        <v>347841264.75999999</v>
      </c>
      <c r="G5" s="12">
        <f t="shared" ref="G5:G58" si="1">D5/F5*100</f>
        <v>105.03223512083231</v>
      </c>
    </row>
    <row r="6" spans="1:7" ht="24.75" x14ac:dyDescent="0.25">
      <c r="A6" s="7" t="s">
        <v>3</v>
      </c>
      <c r="B6" s="8" t="s">
        <v>4</v>
      </c>
      <c r="C6" s="20">
        <v>2904228.97</v>
      </c>
      <c r="D6" s="20">
        <v>1793365.12</v>
      </c>
      <c r="E6" s="21">
        <f t="shared" si="0"/>
        <v>61.750128468693021</v>
      </c>
      <c r="F6" s="22">
        <v>1762598.33</v>
      </c>
      <c r="G6" s="13">
        <f t="shared" si="1"/>
        <v>101.74553609159496</v>
      </c>
    </row>
    <row r="7" spans="1:7" ht="36.75" x14ac:dyDescent="0.25">
      <c r="A7" s="7" t="s">
        <v>5</v>
      </c>
      <c r="B7" s="8" t="s">
        <v>6</v>
      </c>
      <c r="C7" s="20">
        <v>6736011.8200000003</v>
      </c>
      <c r="D7" s="20">
        <v>4180313.02</v>
      </c>
      <c r="E7" s="21">
        <f t="shared" si="0"/>
        <v>62.059169902109822</v>
      </c>
      <c r="F7" s="22">
        <v>4987754.03</v>
      </c>
      <c r="G7" s="13">
        <f t="shared" si="1"/>
        <v>83.81153109909873</v>
      </c>
    </row>
    <row r="8" spans="1:7" ht="36.75" x14ac:dyDescent="0.25">
      <c r="A8" s="7" t="s">
        <v>7</v>
      </c>
      <c r="B8" s="8" t="s">
        <v>8</v>
      </c>
      <c r="C8" s="20">
        <v>218401276.22</v>
      </c>
      <c r="D8" s="20">
        <v>140131827.09999999</v>
      </c>
      <c r="E8" s="21">
        <f t="shared" si="0"/>
        <v>64.162549562596141</v>
      </c>
      <c r="F8" s="22">
        <v>112068277.55</v>
      </c>
      <c r="G8" s="13">
        <f t="shared" si="1"/>
        <v>125.0414748611437</v>
      </c>
    </row>
    <row r="9" spans="1:7" ht="24.75" x14ac:dyDescent="0.25">
      <c r="A9" s="7" t="s">
        <v>9</v>
      </c>
      <c r="B9" s="8" t="s">
        <v>10</v>
      </c>
      <c r="C9" s="20">
        <v>25629710.390000001</v>
      </c>
      <c r="D9" s="20">
        <v>18572824.780000001</v>
      </c>
      <c r="E9" s="21">
        <f t="shared" si="0"/>
        <v>72.46599550826997</v>
      </c>
      <c r="F9" s="22">
        <v>18053681.280000001</v>
      </c>
      <c r="G9" s="13">
        <f t="shared" si="1"/>
        <v>102.87555480762313</v>
      </c>
    </row>
    <row r="10" spans="1:7" x14ac:dyDescent="0.25">
      <c r="A10" s="10" t="s">
        <v>108</v>
      </c>
      <c r="B10" s="11" t="s">
        <v>109</v>
      </c>
      <c r="C10" s="20">
        <v>0</v>
      </c>
      <c r="D10" s="20">
        <v>0</v>
      </c>
      <c r="E10" s="21">
        <v>0</v>
      </c>
      <c r="F10" s="22">
        <v>6345415.8700000001</v>
      </c>
      <c r="G10" s="14">
        <v>0</v>
      </c>
    </row>
    <row r="11" spans="1:7" x14ac:dyDescent="0.25">
      <c r="A11" s="7" t="s">
        <v>11</v>
      </c>
      <c r="B11" s="8" t="s">
        <v>12</v>
      </c>
      <c r="C11" s="20">
        <v>4000845.6</v>
      </c>
      <c r="D11" s="20">
        <v>0</v>
      </c>
      <c r="E11" s="21">
        <f t="shared" si="0"/>
        <v>0</v>
      </c>
      <c r="F11" s="23">
        <v>0</v>
      </c>
      <c r="G11" s="13">
        <v>0</v>
      </c>
    </row>
    <row r="12" spans="1:7" x14ac:dyDescent="0.25">
      <c r="A12" s="7" t="s">
        <v>13</v>
      </c>
      <c r="B12" s="8" t="s">
        <v>14</v>
      </c>
      <c r="C12" s="20">
        <v>351471834.93000001</v>
      </c>
      <c r="D12" s="20">
        <v>200667125.03</v>
      </c>
      <c r="E12" s="21">
        <f t="shared" si="0"/>
        <v>57.093372807515387</v>
      </c>
      <c r="F12" s="22">
        <v>204623537.69999999</v>
      </c>
      <c r="G12" s="13">
        <f t="shared" si="1"/>
        <v>98.066491902900964</v>
      </c>
    </row>
    <row r="13" spans="1:7" x14ac:dyDescent="0.25">
      <c r="A13" s="5" t="s">
        <v>15</v>
      </c>
      <c r="B13" s="6" t="s">
        <v>16</v>
      </c>
      <c r="C13" s="17">
        <f>SUM(C14:C15)</f>
        <v>6180370</v>
      </c>
      <c r="D13" s="17">
        <f>SUM(D14:D15)</f>
        <v>4292082.91</v>
      </c>
      <c r="E13" s="18">
        <f t="shared" si="0"/>
        <v>69.447021942052018</v>
      </c>
      <c r="F13" s="19">
        <f>SUM(F14:F15)</f>
        <v>3259080.21</v>
      </c>
      <c r="G13" s="12">
        <f t="shared" si="1"/>
        <v>131.69614226831197</v>
      </c>
    </row>
    <row r="14" spans="1:7" x14ac:dyDescent="0.25">
      <c r="A14" s="7" t="s">
        <v>17</v>
      </c>
      <c r="B14" s="8" t="s">
        <v>18</v>
      </c>
      <c r="C14" s="20">
        <v>5546370</v>
      </c>
      <c r="D14" s="20">
        <v>3771132.96</v>
      </c>
      <c r="E14" s="21">
        <f t="shared" si="0"/>
        <v>67.992812596346795</v>
      </c>
      <c r="F14" s="22">
        <v>3231161.13</v>
      </c>
      <c r="G14" s="13">
        <f t="shared" si="1"/>
        <v>116.71138665870247</v>
      </c>
    </row>
    <row r="15" spans="1:7" x14ac:dyDescent="0.25">
      <c r="A15" s="7" t="s">
        <v>19</v>
      </c>
      <c r="B15" s="8" t="s">
        <v>20</v>
      </c>
      <c r="C15" s="20">
        <v>634000</v>
      </c>
      <c r="D15" s="20">
        <v>520949.95</v>
      </c>
      <c r="E15" s="21">
        <f t="shared" si="0"/>
        <v>82.168761829653008</v>
      </c>
      <c r="F15" s="22">
        <v>27919.08</v>
      </c>
      <c r="G15" s="13">
        <f t="shared" si="1"/>
        <v>1865.9280678303151</v>
      </c>
    </row>
    <row r="16" spans="1:7" x14ac:dyDescent="0.25">
      <c r="A16" s="5" t="s">
        <v>21</v>
      </c>
      <c r="B16" s="6" t="s">
        <v>22</v>
      </c>
      <c r="C16" s="17">
        <f>SUM(C17:C19)</f>
        <v>29972365.579999998</v>
      </c>
      <c r="D16" s="17">
        <f>SUM(D17:D19)</f>
        <v>16304872.66</v>
      </c>
      <c r="E16" s="18">
        <f t="shared" si="0"/>
        <v>54.399685658712031</v>
      </c>
      <c r="F16" s="24">
        <f>SUM(F17:F19)</f>
        <v>25731849.629999999</v>
      </c>
      <c r="G16" s="12">
        <f t="shared" si="1"/>
        <v>63.364557520927811</v>
      </c>
    </row>
    <row r="17" spans="1:7" ht="24.75" x14ac:dyDescent="0.25">
      <c r="A17" s="7" t="s">
        <v>23</v>
      </c>
      <c r="B17" s="8" t="s">
        <v>24</v>
      </c>
      <c r="C17" s="20">
        <v>12537373.609999999</v>
      </c>
      <c r="D17" s="20">
        <v>5255204.32</v>
      </c>
      <c r="E17" s="21">
        <f t="shared" si="0"/>
        <v>41.916309455820709</v>
      </c>
      <c r="F17" s="22">
        <v>3370793.54</v>
      </c>
      <c r="G17" s="13">
        <f t="shared" si="1"/>
        <v>155.90406999534002</v>
      </c>
    </row>
    <row r="18" spans="1:7" ht="24.75" x14ac:dyDescent="0.25">
      <c r="A18" s="7" t="s">
        <v>102</v>
      </c>
      <c r="B18" s="8" t="s">
        <v>103</v>
      </c>
      <c r="C18" s="20">
        <v>17434991.969999999</v>
      </c>
      <c r="D18" s="20">
        <v>11049668.34</v>
      </c>
      <c r="E18" s="21">
        <f t="shared" si="0"/>
        <v>63.376389040000234</v>
      </c>
      <c r="F18" s="23">
        <v>10590191.32</v>
      </c>
      <c r="G18" s="13">
        <v>0</v>
      </c>
    </row>
    <row r="19" spans="1:7" ht="24.75" x14ac:dyDescent="0.25">
      <c r="A19" s="7" t="s">
        <v>25</v>
      </c>
      <c r="B19" s="8" t="s">
        <v>26</v>
      </c>
      <c r="C19" s="20">
        <v>0</v>
      </c>
      <c r="D19" s="20">
        <v>0</v>
      </c>
      <c r="E19" s="21">
        <v>0</v>
      </c>
      <c r="F19" s="23">
        <v>11770864.77</v>
      </c>
      <c r="G19" s="13">
        <f t="shared" si="1"/>
        <v>0</v>
      </c>
    </row>
    <row r="20" spans="1:7" x14ac:dyDescent="0.25">
      <c r="A20" s="5" t="s">
        <v>27</v>
      </c>
      <c r="B20" s="6" t="s">
        <v>28</v>
      </c>
      <c r="C20" s="17">
        <f>SUM(C21:C27)</f>
        <v>475430399.76999998</v>
      </c>
      <c r="D20" s="17">
        <f>SUM(D21:D27)</f>
        <v>300222016.30999994</v>
      </c>
      <c r="E20" s="18">
        <f t="shared" si="0"/>
        <v>63.147416836457872</v>
      </c>
      <c r="F20" s="17">
        <f>SUM(F21:F27)</f>
        <v>316567540.89000005</v>
      </c>
      <c r="G20" s="12">
        <f t="shared" si="1"/>
        <v>94.836639115290794</v>
      </c>
    </row>
    <row r="21" spans="1:7" x14ac:dyDescent="0.25">
      <c r="A21" s="7" t="s">
        <v>98</v>
      </c>
      <c r="B21" s="4" t="s">
        <v>99</v>
      </c>
      <c r="C21" s="20">
        <v>950150</v>
      </c>
      <c r="D21" s="20">
        <v>949234.98</v>
      </c>
      <c r="E21" s="21">
        <v>0</v>
      </c>
      <c r="F21" s="22">
        <v>599999.99</v>
      </c>
      <c r="G21" s="13">
        <v>0</v>
      </c>
    </row>
    <row r="22" spans="1:7" x14ac:dyDescent="0.25">
      <c r="A22" s="7" t="s">
        <v>100</v>
      </c>
      <c r="B22" s="9" t="s">
        <v>101</v>
      </c>
      <c r="C22" s="20">
        <v>4520394.74</v>
      </c>
      <c r="D22" s="20">
        <v>1253301.8899999999</v>
      </c>
      <c r="E22" s="21">
        <f t="shared" si="0"/>
        <v>27.725496601210537</v>
      </c>
      <c r="F22" s="22">
        <v>873835.65</v>
      </c>
      <c r="G22" s="13">
        <v>0</v>
      </c>
    </row>
    <row r="23" spans="1:7" x14ac:dyDescent="0.25">
      <c r="A23" s="7" t="s">
        <v>104</v>
      </c>
      <c r="B23" s="9" t="s">
        <v>105</v>
      </c>
      <c r="C23" s="20">
        <v>10034959.17</v>
      </c>
      <c r="D23" s="20">
        <v>6001637.1200000001</v>
      </c>
      <c r="E23" s="21">
        <f t="shared" si="0"/>
        <v>59.807289878589508</v>
      </c>
      <c r="F23" s="25">
        <v>5906626.9500000002</v>
      </c>
      <c r="G23" s="13">
        <v>0</v>
      </c>
    </row>
    <row r="24" spans="1:7" x14ac:dyDescent="0.25">
      <c r="A24" s="7" t="s">
        <v>29</v>
      </c>
      <c r="B24" s="8" t="s">
        <v>30</v>
      </c>
      <c r="C24" s="20">
        <v>99798641</v>
      </c>
      <c r="D24" s="20">
        <v>92370085.780000001</v>
      </c>
      <c r="E24" s="21">
        <f t="shared" si="0"/>
        <v>92.55645653531495</v>
      </c>
      <c r="F24" s="22">
        <v>85524183.299999997</v>
      </c>
      <c r="G24" s="13">
        <f t="shared" si="1"/>
        <v>108.00463940823157</v>
      </c>
    </row>
    <row r="25" spans="1:7" x14ac:dyDescent="0.25">
      <c r="A25" s="7" t="s">
        <v>31</v>
      </c>
      <c r="B25" s="8" t="s">
        <v>32</v>
      </c>
      <c r="C25" s="20">
        <v>338072221.22000003</v>
      </c>
      <c r="D25" s="20">
        <v>188072943.13999999</v>
      </c>
      <c r="E25" s="21">
        <f t="shared" si="0"/>
        <v>55.630995785841797</v>
      </c>
      <c r="F25" s="22">
        <v>213750738.15000001</v>
      </c>
      <c r="G25" s="13">
        <f t="shared" si="1"/>
        <v>87.987037971311892</v>
      </c>
    </row>
    <row r="26" spans="1:7" x14ac:dyDescent="0.25">
      <c r="A26" s="10" t="s">
        <v>110</v>
      </c>
      <c r="B26" s="11" t="s">
        <v>111</v>
      </c>
      <c r="C26" s="20">
        <v>0</v>
      </c>
      <c r="D26" s="20">
        <v>0</v>
      </c>
      <c r="E26" s="26">
        <v>0</v>
      </c>
      <c r="F26" s="22" t="s">
        <v>112</v>
      </c>
      <c r="G26" s="14">
        <v>0</v>
      </c>
    </row>
    <row r="27" spans="1:7" x14ac:dyDescent="0.25">
      <c r="A27" s="7" t="s">
        <v>33</v>
      </c>
      <c r="B27" s="8" t="s">
        <v>34</v>
      </c>
      <c r="C27" s="20">
        <v>22054033.640000001</v>
      </c>
      <c r="D27" s="20">
        <v>11574813.4</v>
      </c>
      <c r="E27" s="21">
        <f t="shared" si="0"/>
        <v>52.483883850646016</v>
      </c>
      <c r="F27" s="22">
        <v>9912156.8499999996</v>
      </c>
      <c r="G27" s="13">
        <f t="shared" si="1"/>
        <v>116.77391283411744</v>
      </c>
    </row>
    <row r="28" spans="1:7" x14ac:dyDescent="0.25">
      <c r="A28" s="5" t="s">
        <v>35</v>
      </c>
      <c r="B28" s="6" t="s">
        <v>36</v>
      </c>
      <c r="C28" s="17">
        <f>SUM(C29:C31)</f>
        <v>1706120713.4400001</v>
      </c>
      <c r="D28" s="17">
        <f>SUM(D29:D31)</f>
        <v>845344378.32000005</v>
      </c>
      <c r="E28" s="18">
        <f t="shared" si="0"/>
        <v>49.547747217461392</v>
      </c>
      <c r="F28" s="19">
        <f>SUM(F29:F31)</f>
        <v>336531474.53000003</v>
      </c>
      <c r="G28" s="12">
        <f t="shared" si="1"/>
        <v>251.19325896652262</v>
      </c>
    </row>
    <row r="29" spans="1:7" x14ac:dyDescent="0.25">
      <c r="A29" s="7" t="s">
        <v>37</v>
      </c>
      <c r="B29" s="8" t="s">
        <v>38</v>
      </c>
      <c r="C29" s="20">
        <v>294877042.48000002</v>
      </c>
      <c r="D29" s="20">
        <v>197957894.22999999</v>
      </c>
      <c r="E29" s="21">
        <f t="shared" si="0"/>
        <v>67.132352035654478</v>
      </c>
      <c r="F29" s="22">
        <v>48676129.310000002</v>
      </c>
      <c r="G29" s="13">
        <f t="shared" si="1"/>
        <v>406.68372164368378</v>
      </c>
    </row>
    <row r="30" spans="1:7" x14ac:dyDescent="0.25">
      <c r="A30" s="7" t="s">
        <v>39</v>
      </c>
      <c r="B30" s="8" t="s">
        <v>40</v>
      </c>
      <c r="C30" s="20">
        <v>387069132.45999998</v>
      </c>
      <c r="D30" s="20">
        <v>79744917.390000001</v>
      </c>
      <c r="E30" s="21">
        <f t="shared" si="0"/>
        <v>20.602241486729998</v>
      </c>
      <c r="F30" s="22">
        <v>56761889.700000003</v>
      </c>
      <c r="G30" s="13">
        <f t="shared" si="1"/>
        <v>140.49024409065788</v>
      </c>
    </row>
    <row r="31" spans="1:7" x14ac:dyDescent="0.25">
      <c r="A31" s="7" t="s">
        <v>41</v>
      </c>
      <c r="B31" s="8" t="s">
        <v>42</v>
      </c>
      <c r="C31" s="20">
        <v>1024174538.5</v>
      </c>
      <c r="D31" s="20">
        <v>567641566.70000005</v>
      </c>
      <c r="E31" s="21">
        <f t="shared" si="0"/>
        <v>55.424299800634039</v>
      </c>
      <c r="F31" s="22">
        <v>231093455.52000001</v>
      </c>
      <c r="G31" s="13">
        <f t="shared" si="1"/>
        <v>245.63290441207383</v>
      </c>
    </row>
    <row r="32" spans="1:7" x14ac:dyDescent="0.25">
      <c r="A32" s="5" t="s">
        <v>43</v>
      </c>
      <c r="B32" s="6" t="s">
        <v>44</v>
      </c>
      <c r="C32" s="17">
        <f>SUM(C33:C34)</f>
        <v>313444892.44999999</v>
      </c>
      <c r="D32" s="17">
        <f>SUM(D33:D34)</f>
        <v>98809518.690000013</v>
      </c>
      <c r="E32" s="18">
        <f t="shared" si="0"/>
        <v>31.523729073288976</v>
      </c>
      <c r="F32" s="19">
        <f>SUM(F33:F34)</f>
        <v>44597730.829999998</v>
      </c>
      <c r="G32" s="13">
        <f t="shared" si="1"/>
        <v>221.5572784782423</v>
      </c>
    </row>
    <row r="33" spans="1:7" x14ac:dyDescent="0.25">
      <c r="A33" s="10" t="s">
        <v>106</v>
      </c>
      <c r="B33" s="11" t="s">
        <v>107</v>
      </c>
      <c r="C33" s="27">
        <v>298080968.69999999</v>
      </c>
      <c r="D33" s="27">
        <v>93051121.400000006</v>
      </c>
      <c r="E33" s="21">
        <f t="shared" si="0"/>
        <v>31.21672671885678</v>
      </c>
      <c r="F33" s="28">
        <v>34529686.869999997</v>
      </c>
      <c r="G33" s="14">
        <v>0</v>
      </c>
    </row>
    <row r="34" spans="1:7" x14ac:dyDescent="0.25">
      <c r="A34" s="7" t="s">
        <v>45</v>
      </c>
      <c r="B34" s="8" t="s">
        <v>46</v>
      </c>
      <c r="C34" s="27">
        <v>15363923.75</v>
      </c>
      <c r="D34" s="27">
        <v>5758397.29</v>
      </c>
      <c r="E34" s="21">
        <f t="shared" si="0"/>
        <v>37.479991333594064</v>
      </c>
      <c r="F34" s="22">
        <v>10068043.960000001</v>
      </c>
      <c r="G34" s="13">
        <f t="shared" si="1"/>
        <v>57.194796853072141</v>
      </c>
    </row>
    <row r="35" spans="1:7" x14ac:dyDescent="0.25">
      <c r="A35" s="5" t="s">
        <v>47</v>
      </c>
      <c r="B35" s="6" t="s">
        <v>48</v>
      </c>
      <c r="C35" s="17">
        <f>SUM(C36:C41)</f>
        <v>2550782758.5</v>
      </c>
      <c r="D35" s="17">
        <f>SUM(D36:D41)</f>
        <v>1860105588.2600002</v>
      </c>
      <c r="E35" s="18">
        <f t="shared" si="0"/>
        <v>72.922932463046919</v>
      </c>
      <c r="F35" s="19">
        <f>SUM(F36:F41)</f>
        <v>1763740949.99</v>
      </c>
      <c r="G35" s="12">
        <f t="shared" si="1"/>
        <v>105.46365033201425</v>
      </c>
    </row>
    <row r="36" spans="1:7" x14ac:dyDescent="0.25">
      <c r="A36" s="7" t="s">
        <v>49</v>
      </c>
      <c r="B36" s="8" t="s">
        <v>50</v>
      </c>
      <c r="C36" s="20">
        <v>736277170.23000002</v>
      </c>
      <c r="D36" s="20">
        <v>475755539.70999998</v>
      </c>
      <c r="E36" s="21">
        <f t="shared" si="0"/>
        <v>64.616364454351114</v>
      </c>
      <c r="F36" s="22">
        <v>419707700.56999999</v>
      </c>
      <c r="G36" s="13">
        <f t="shared" si="1"/>
        <v>113.35401734680639</v>
      </c>
    </row>
    <row r="37" spans="1:7" x14ac:dyDescent="0.25">
      <c r="A37" s="7" t="s">
        <v>51</v>
      </c>
      <c r="B37" s="8" t="s">
        <v>52</v>
      </c>
      <c r="C37" s="20">
        <v>1597331064.5699999</v>
      </c>
      <c r="D37" s="20">
        <v>1228753331.8800001</v>
      </c>
      <c r="E37" s="21">
        <f t="shared" si="0"/>
        <v>76.925401323161481</v>
      </c>
      <c r="F37" s="22">
        <v>1222683962.97</v>
      </c>
      <c r="G37" s="13">
        <f t="shared" si="1"/>
        <v>100.49639719615338</v>
      </c>
    </row>
    <row r="38" spans="1:7" x14ac:dyDescent="0.25">
      <c r="A38" s="7" t="s">
        <v>53</v>
      </c>
      <c r="B38" s="8" t="s">
        <v>54</v>
      </c>
      <c r="C38" s="20">
        <v>163639958.27000001</v>
      </c>
      <c r="D38" s="20">
        <v>116533934.79000001</v>
      </c>
      <c r="E38" s="21">
        <f t="shared" si="0"/>
        <v>71.213618007481543</v>
      </c>
      <c r="F38" s="22">
        <v>94289999.129999995</v>
      </c>
      <c r="G38" s="13">
        <f t="shared" si="1"/>
        <v>123.59098087309528</v>
      </c>
    </row>
    <row r="39" spans="1:7" ht="14.25" customHeight="1" x14ac:dyDescent="0.25">
      <c r="A39" s="7" t="s">
        <v>55</v>
      </c>
      <c r="B39" s="8" t="s">
        <v>56</v>
      </c>
      <c r="C39" s="20">
        <v>2041516.08</v>
      </c>
      <c r="D39" s="20">
        <v>583650.02</v>
      </c>
      <c r="E39" s="21">
        <f t="shared" si="0"/>
        <v>28.589048389959288</v>
      </c>
      <c r="F39" s="22">
        <v>719475</v>
      </c>
      <c r="G39" s="13">
        <f t="shared" si="1"/>
        <v>81.121653983807647</v>
      </c>
    </row>
    <row r="40" spans="1:7" x14ac:dyDescent="0.25">
      <c r="A40" s="7" t="s">
        <v>57</v>
      </c>
      <c r="B40" s="8" t="s">
        <v>58</v>
      </c>
      <c r="C40" s="20">
        <v>13242872.66</v>
      </c>
      <c r="D40" s="20">
        <v>9076601.4600000009</v>
      </c>
      <c r="E40" s="21">
        <f t="shared" si="0"/>
        <v>68.53952079004587</v>
      </c>
      <c r="F40" s="22">
        <v>13869760.52</v>
      </c>
      <c r="G40" s="13">
        <f t="shared" si="1"/>
        <v>65.441659550730307</v>
      </c>
    </row>
    <row r="41" spans="1:7" x14ac:dyDescent="0.25">
      <c r="A41" s="7" t="s">
        <v>59</v>
      </c>
      <c r="B41" s="8" t="s">
        <v>60</v>
      </c>
      <c r="C41" s="20">
        <v>38250176.689999998</v>
      </c>
      <c r="D41" s="20">
        <v>29402530.399999999</v>
      </c>
      <c r="E41" s="21">
        <f t="shared" si="0"/>
        <v>76.869005438311873</v>
      </c>
      <c r="F41" s="22">
        <v>12470051.800000001</v>
      </c>
      <c r="G41" s="13">
        <f t="shared" si="1"/>
        <v>235.78515046745832</v>
      </c>
    </row>
    <row r="42" spans="1:7" x14ac:dyDescent="0.25">
      <c r="A42" s="5" t="s">
        <v>61</v>
      </c>
      <c r="B42" s="6" t="s">
        <v>62</v>
      </c>
      <c r="C42" s="17">
        <f>SUM(C43:C44)</f>
        <v>274968935.12</v>
      </c>
      <c r="D42" s="17">
        <f>SUM(D43:D44)</f>
        <v>176495519.84</v>
      </c>
      <c r="E42" s="18">
        <f t="shared" si="0"/>
        <v>64.187439851332684</v>
      </c>
      <c r="F42" s="19">
        <f>SUM(F43:F44)</f>
        <v>178901031.70999998</v>
      </c>
      <c r="G42" s="12">
        <f t="shared" si="1"/>
        <v>98.655395194199144</v>
      </c>
    </row>
    <row r="43" spans="1:7" x14ac:dyDescent="0.25">
      <c r="A43" s="7" t="s">
        <v>63</v>
      </c>
      <c r="B43" s="8" t="s">
        <v>64</v>
      </c>
      <c r="C43" s="20">
        <v>264514608.15000001</v>
      </c>
      <c r="D43" s="20">
        <v>171440875.36000001</v>
      </c>
      <c r="E43" s="21">
        <f t="shared" si="0"/>
        <v>64.813386511636423</v>
      </c>
      <c r="F43" s="22">
        <v>172644910.44999999</v>
      </c>
      <c r="G43" s="13">
        <f t="shared" si="1"/>
        <v>99.302594506341563</v>
      </c>
    </row>
    <row r="44" spans="1:7" x14ac:dyDescent="0.25">
      <c r="A44" s="7" t="s">
        <v>65</v>
      </c>
      <c r="B44" s="8" t="s">
        <v>66</v>
      </c>
      <c r="C44" s="20">
        <v>10454326.970000001</v>
      </c>
      <c r="D44" s="20">
        <v>5054644.4800000004</v>
      </c>
      <c r="E44" s="21">
        <f t="shared" si="0"/>
        <v>48.349783725962801</v>
      </c>
      <c r="F44" s="22">
        <v>6256121.2599999998</v>
      </c>
      <c r="G44" s="13">
        <f t="shared" si="1"/>
        <v>80.795180750700482</v>
      </c>
    </row>
    <row r="45" spans="1:7" x14ac:dyDescent="0.25">
      <c r="A45" s="5" t="s">
        <v>67</v>
      </c>
      <c r="B45" s="6" t="s">
        <v>68</v>
      </c>
      <c r="C45" s="17">
        <f>SUM(C46:C48)</f>
        <v>109218769.03</v>
      </c>
      <c r="D45" s="17">
        <f>SUM(D46:D48)</f>
        <v>76419735.659999996</v>
      </c>
      <c r="E45" s="18">
        <f t="shared" si="0"/>
        <v>69.969416739177106</v>
      </c>
      <c r="F45" s="19">
        <f>SUM(F46:F48)</f>
        <v>115980628.98</v>
      </c>
      <c r="G45" s="12">
        <f t="shared" si="1"/>
        <v>65.890085553146989</v>
      </c>
    </row>
    <row r="46" spans="1:7" x14ac:dyDescent="0.25">
      <c r="A46" s="7" t="s">
        <v>69</v>
      </c>
      <c r="B46" s="8" t="s">
        <v>70</v>
      </c>
      <c r="C46" s="20">
        <v>15949469.029999999</v>
      </c>
      <c r="D46" s="20">
        <v>12033502.300000001</v>
      </c>
      <c r="E46" s="21">
        <f t="shared" si="0"/>
        <v>75.447667112715166</v>
      </c>
      <c r="F46" s="22">
        <v>11465660.18</v>
      </c>
      <c r="G46" s="13">
        <f t="shared" si="1"/>
        <v>104.95254622137249</v>
      </c>
    </row>
    <row r="47" spans="1:7" x14ac:dyDescent="0.25">
      <c r="A47" s="7" t="s">
        <v>71</v>
      </c>
      <c r="B47" s="8" t="s">
        <v>72</v>
      </c>
      <c r="C47" s="20">
        <v>2658000</v>
      </c>
      <c r="D47" s="20">
        <v>1079425.81</v>
      </c>
      <c r="E47" s="21">
        <f t="shared" si="0"/>
        <v>40.610451843491347</v>
      </c>
      <c r="F47" s="22">
        <v>20068930.039999999</v>
      </c>
      <c r="G47" s="13">
        <f t="shared" si="1"/>
        <v>5.3785917228699454</v>
      </c>
    </row>
    <row r="48" spans="1:7" x14ac:dyDescent="0.25">
      <c r="A48" s="7" t="s">
        <v>73</v>
      </c>
      <c r="B48" s="8" t="s">
        <v>74</v>
      </c>
      <c r="C48" s="20">
        <v>90611300</v>
      </c>
      <c r="D48" s="20">
        <v>63306807.549999997</v>
      </c>
      <c r="E48" s="21">
        <f t="shared" si="0"/>
        <v>69.866349506077057</v>
      </c>
      <c r="F48" s="22">
        <v>84446038.760000005</v>
      </c>
      <c r="G48" s="13">
        <f t="shared" si="1"/>
        <v>74.967172503995371</v>
      </c>
    </row>
    <row r="49" spans="1:7" x14ac:dyDescent="0.25">
      <c r="A49" s="5" t="s">
        <v>75</v>
      </c>
      <c r="B49" s="6" t="s">
        <v>76</v>
      </c>
      <c r="C49" s="17">
        <f>SUM(C50:C52)</f>
        <v>115213802.84</v>
      </c>
      <c r="D49" s="17">
        <f>SUM(D50:D52)</f>
        <v>84463246</v>
      </c>
      <c r="E49" s="18">
        <f t="shared" si="0"/>
        <v>73.310006195434767</v>
      </c>
      <c r="F49" s="19">
        <f>SUM(F50:F52)</f>
        <v>76321557.340000004</v>
      </c>
      <c r="G49" s="12">
        <f t="shared" si="1"/>
        <v>110.66761337655902</v>
      </c>
    </row>
    <row r="50" spans="1:7" x14ac:dyDescent="0.25">
      <c r="A50" s="7" t="s">
        <v>77</v>
      </c>
      <c r="B50" s="8" t="s">
        <v>78</v>
      </c>
      <c r="C50" s="20">
        <v>40207340.840000004</v>
      </c>
      <c r="D50" s="20">
        <v>28337670.530000001</v>
      </c>
      <c r="E50" s="21">
        <f t="shared" si="0"/>
        <v>70.478847737695844</v>
      </c>
      <c r="F50" s="22">
        <v>27231280.34</v>
      </c>
      <c r="G50" s="13">
        <f t="shared" si="1"/>
        <v>104.06293856251345</v>
      </c>
    </row>
    <row r="51" spans="1:7" x14ac:dyDescent="0.25">
      <c r="A51" s="7" t="s">
        <v>79</v>
      </c>
      <c r="B51" s="8" t="s">
        <v>80</v>
      </c>
      <c r="C51" s="20">
        <v>61401709.159999996</v>
      </c>
      <c r="D51" s="20">
        <v>47223370.25</v>
      </c>
      <c r="E51" s="21">
        <f t="shared" si="0"/>
        <v>76.908885592982088</v>
      </c>
      <c r="F51" s="22">
        <v>42552974.68</v>
      </c>
      <c r="G51" s="13">
        <f t="shared" si="1"/>
        <v>110.97548550981817</v>
      </c>
    </row>
    <row r="52" spans="1:7" x14ac:dyDescent="0.25">
      <c r="A52" s="7" t="s">
        <v>81</v>
      </c>
      <c r="B52" s="8" t="s">
        <v>82</v>
      </c>
      <c r="C52" s="20">
        <v>13604752.84</v>
      </c>
      <c r="D52" s="20">
        <v>8902205.2200000007</v>
      </c>
      <c r="E52" s="21">
        <f t="shared" si="0"/>
        <v>65.434523689590236</v>
      </c>
      <c r="F52" s="22">
        <v>6537302.3200000003</v>
      </c>
      <c r="G52" s="13">
        <f t="shared" si="1"/>
        <v>136.1755168147096</v>
      </c>
    </row>
    <row r="53" spans="1:7" x14ac:dyDescent="0.25">
      <c r="A53" s="5" t="s">
        <v>83</v>
      </c>
      <c r="B53" s="6" t="s">
        <v>84</v>
      </c>
      <c r="C53" s="17">
        <f>SUM(C54:C56)</f>
        <v>25371858.75</v>
      </c>
      <c r="D53" s="17">
        <f>SUM(D54:D56)</f>
        <v>12134286.5</v>
      </c>
      <c r="E53" s="18">
        <f t="shared" si="0"/>
        <v>47.825768776203674</v>
      </c>
      <c r="F53" s="19">
        <f>SUM(F54:F56)</f>
        <v>13368713.380000001</v>
      </c>
      <c r="G53" s="12">
        <f t="shared" si="1"/>
        <v>90.766300055121675</v>
      </c>
    </row>
    <row r="54" spans="1:7" x14ac:dyDescent="0.25">
      <c r="A54" s="7" t="s">
        <v>85</v>
      </c>
      <c r="B54" s="8" t="s">
        <v>86</v>
      </c>
      <c r="C54" s="20">
        <v>14454621.609999999</v>
      </c>
      <c r="D54" s="20">
        <v>8762198.4199999999</v>
      </c>
      <c r="E54" s="21">
        <f t="shared" si="0"/>
        <v>60.618663403392958</v>
      </c>
      <c r="F54" s="22">
        <v>7017187.21</v>
      </c>
      <c r="G54" s="13">
        <f t="shared" si="1"/>
        <v>124.86767358170567</v>
      </c>
    </row>
    <row r="55" spans="1:7" x14ac:dyDescent="0.25">
      <c r="A55" s="7" t="s">
        <v>87</v>
      </c>
      <c r="B55" s="8" t="s">
        <v>88</v>
      </c>
      <c r="C55" s="20">
        <v>4587400</v>
      </c>
      <c r="D55" s="20">
        <v>1842673.52</v>
      </c>
      <c r="E55" s="21">
        <f t="shared" si="0"/>
        <v>40.168145790643941</v>
      </c>
      <c r="F55" s="22">
        <v>3569417.28</v>
      </c>
      <c r="G55" s="13">
        <f t="shared" si="1"/>
        <v>51.623931175679196</v>
      </c>
    </row>
    <row r="56" spans="1:7" x14ac:dyDescent="0.25">
      <c r="A56" s="7" t="s">
        <v>89</v>
      </c>
      <c r="B56" s="8" t="s">
        <v>90</v>
      </c>
      <c r="C56" s="20">
        <v>6329837.1399999997</v>
      </c>
      <c r="D56" s="20">
        <v>1529414.56</v>
      </c>
      <c r="E56" s="21">
        <f t="shared" si="0"/>
        <v>24.161989102929752</v>
      </c>
      <c r="F56" s="22">
        <v>2782108.89</v>
      </c>
      <c r="G56" s="13">
        <f t="shared" si="1"/>
        <v>54.973209909120413</v>
      </c>
    </row>
    <row r="57" spans="1:7" x14ac:dyDescent="0.25">
      <c r="A57" s="5" t="s">
        <v>91</v>
      </c>
      <c r="B57" s="6" t="s">
        <v>92</v>
      </c>
      <c r="C57" s="17">
        <f>SUM(C58:C58)</f>
        <v>8742876.4100000001</v>
      </c>
      <c r="D57" s="17">
        <f>SUM(D58:D58)</f>
        <v>0</v>
      </c>
      <c r="E57" s="18">
        <f t="shared" si="0"/>
        <v>0</v>
      </c>
      <c r="F57" s="19">
        <f>SUM(F58:F58)</f>
        <v>0</v>
      </c>
      <c r="G57" s="12" t="e">
        <f t="shared" si="1"/>
        <v>#DIV/0!</v>
      </c>
    </row>
    <row r="58" spans="1:7" x14ac:dyDescent="0.25">
      <c r="A58" s="7" t="s">
        <v>93</v>
      </c>
      <c r="B58" s="8" t="s">
        <v>94</v>
      </c>
      <c r="C58" s="20">
        <v>8742876.4100000001</v>
      </c>
      <c r="D58" s="20">
        <v>0</v>
      </c>
      <c r="E58" s="21">
        <f t="shared" si="0"/>
        <v>0</v>
      </c>
      <c r="F58" s="22">
        <v>0</v>
      </c>
      <c r="G58" s="13" t="e">
        <f t="shared" si="1"/>
        <v>#DIV/0!</v>
      </c>
    </row>
    <row r="59" spans="1:7" x14ac:dyDescent="0.25">
      <c r="A59" s="2"/>
      <c r="F59" s="30"/>
    </row>
    <row r="60" spans="1:7" x14ac:dyDescent="0.25">
      <c r="A60" s="3" t="s">
        <v>97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PC3</cp:lastModifiedBy>
  <dcterms:created xsi:type="dcterms:W3CDTF">2017-12-11T14:03:53Z</dcterms:created>
  <dcterms:modified xsi:type="dcterms:W3CDTF">2023-10-20T12:19:19Z</dcterms:modified>
</cp:coreProperties>
</file>