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Мои Документы\Решения\2023 год\уточнение декабрь\Приложения\"/>
    </mc:Choice>
  </mc:AlternateContent>
  <xr:revisionPtr revIDLastSave="0" documentId="13_ncr:1_{6D02F1A5-0278-42AA-934B-08D99FE7AC3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 № 7 Источники 2023-2025 дек" sheetId="1" r:id="rId1"/>
  </sheets>
  <definedNames>
    <definedName name="_xlnm.Print_Titles" localSheetId="0">'Пр № 7 Источники 2023-2025 дек'!$19:$21</definedName>
    <definedName name="_xlnm.Print_Area" localSheetId="0">'Пр № 7 Источники 2023-2025 дек'!$C$1:$N$50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9" i="1" l="1"/>
  <c r="N28" i="1" l="1"/>
  <c r="N38" i="1"/>
  <c r="N36" i="1" s="1"/>
  <c r="N27" i="1"/>
  <c r="M27" i="1"/>
  <c r="M29" i="1" l="1"/>
  <c r="N34" i="1"/>
  <c r="L22" i="1"/>
  <c r="N22" i="1"/>
  <c r="M22" i="1"/>
  <c r="L35" i="1"/>
  <c r="L38" i="1" s="1"/>
  <c r="L27" i="1"/>
  <c r="M32" i="1" l="1"/>
  <c r="N32" i="1"/>
  <c r="L32" i="1"/>
  <c r="M38" i="1" l="1"/>
  <c r="M23" i="1" l="1"/>
  <c r="N23" i="1" l="1"/>
  <c r="L28" i="1" l="1"/>
  <c r="L42" i="1" l="1"/>
  <c r="M49" i="1" l="1"/>
  <c r="N49" i="1"/>
  <c r="M48" i="1"/>
  <c r="N48" i="1"/>
  <c r="M45" i="1"/>
  <c r="M44" i="1" s="1"/>
  <c r="N45" i="1"/>
  <c r="N44" i="1" s="1"/>
  <c r="M46" i="1"/>
  <c r="N46" i="1"/>
  <c r="M42" i="1"/>
  <c r="M41" i="1" s="1"/>
  <c r="N42" i="1"/>
  <c r="N41" i="1" s="1"/>
  <c r="M34" i="1"/>
  <c r="L34" i="1"/>
  <c r="L31" i="1" s="1"/>
  <c r="M28" i="1" l="1"/>
  <c r="M31" i="1"/>
  <c r="M30" i="1" s="1"/>
  <c r="N31" i="1"/>
  <c r="N30" i="1" s="1"/>
  <c r="N40" i="1"/>
  <c r="N39" i="1" s="1"/>
  <c r="M40" i="1"/>
  <c r="M39" i="1" s="1"/>
  <c r="L30" i="1"/>
  <c r="L26" i="1" l="1"/>
  <c r="L45" i="1"/>
  <c r="L44" i="1" s="1"/>
  <c r="L37" i="1" s="1"/>
  <c r="L36" i="1" s="1"/>
  <c r="L46" i="1"/>
  <c r="L48" i="1"/>
  <c r="L49" i="1"/>
  <c r="L25" i="1" l="1"/>
  <c r="M37" i="1" s="1"/>
  <c r="L40" i="1"/>
  <c r="L39" i="1" s="1"/>
  <c r="L41" i="1"/>
  <c r="L24" i="1" l="1"/>
  <c r="L23" i="1"/>
  <c r="M26" i="1"/>
  <c r="M36" i="1"/>
  <c r="M25" i="1" l="1"/>
  <c r="N37" i="1" l="1"/>
  <c r="M24" i="1"/>
  <c r="N26" i="1" l="1"/>
  <c r="N25" i="1" s="1"/>
  <c r="N24" i="1" l="1"/>
</calcChain>
</file>

<file path=xl/sharedStrings.xml><?xml version="1.0" encoding="utf-8"?>
<sst xmlns="http://schemas.openxmlformats.org/spreadsheetml/2006/main" count="273" uniqueCount="74">
  <si>
    <t>Наименование</t>
  </si>
  <si>
    <t>Сумма</t>
  </si>
  <si>
    <t>статья</t>
  </si>
  <si>
    <t>подстатья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</si>
  <si>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</si>
  <si>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</si>
  <si>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</si>
  <si>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</si>
  <si>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</si>
  <si>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</si>
  <si>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</si>
  <si>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</si>
  <si>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</si>
  <si>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</si>
  <si>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</si>
  <si>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</si>
  <si>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</si>
  <si>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</si>
  <si>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</si>
  <si>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</si>
  <si>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</si>
  <si>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</si>
  <si>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</si>
  <si>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</si>
  <si>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</si>
  <si>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</si>
  <si>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</si>
  <si>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</si>
  <si>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</si>
  <si>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</si>
  <si>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</si>
  <si>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</si>
  <si>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</si>
  <si>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</si>
  <si>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</si>
  <si>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</si>
  <si>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</si>
  <si>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</si>
  <si>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</si>
  <si>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</si>
  <si>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</si>
  <si>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</si>
  <si>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</si>
  <si>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</si>
  <si>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</si>
  <si>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</si>
  <si>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Ед. измерения: тысяч  рублей</t>
  </si>
  <si>
    <t>2023 год</t>
  </si>
  <si>
    <t>Код классификации источников финансирования дефицита бюджета</t>
  </si>
  <si>
    <t xml:space="preserve">код главного администратора </t>
  </si>
  <si>
    <t>код группы</t>
  </si>
  <si>
    <t>код подгруппы</t>
  </si>
  <si>
    <t>элемент</t>
  </si>
  <si>
    <t>код статьи источников финансирования бюджетов</t>
  </si>
  <si>
    <t xml:space="preserve">код вида источника </t>
  </si>
  <si>
    <t>подвид источника</t>
  </si>
  <si>
    <t>аналитическая группа источника</t>
  </si>
  <si>
    <t>Дефицит бюджета Рузского городского округа Московской области</t>
  </si>
  <si>
    <t>Плановый период</t>
  </si>
  <si>
    <t xml:space="preserve">     Привлечение кредитов от кредитных организаций в валюте Российской Федерации</t>
  </si>
  <si>
    <t xml:space="preserve">    Привлечение кредитов от кредитных организаций бюджетами городских округов в валюте Российской Федерации</t>
  </si>
  <si>
    <t>в процентах к общей сумме доходов без учета безвозмездных поступлений  и (или) поступлений налоговых доходов по дополнительным нормативам отчислений</t>
  </si>
  <si>
    <t>2024 год</t>
  </si>
  <si>
    <t>001</t>
  </si>
  <si>
    <t xml:space="preserve">     Привлечение бюджетных  кредитов от других бюджетов бюджетной системы Российской Федерации в валюте Российской Федерации</t>
  </si>
  <si>
    <t xml:space="preserve">     Привлечение кредитов от других бюджетов бюджетной системы Российской Федерации бюджетами городских округов в валюте Российской Федерации</t>
  </si>
  <si>
    <t>Источники  внутреннего финансирования дефицита бюджета Рузского городского округа</t>
  </si>
  <si>
    <t>на 2023 год и плановый период 2024 и 2025 годов</t>
  </si>
  <si>
    <t>2025 год</t>
  </si>
  <si>
    <t>Приложение № 8</t>
  </si>
  <si>
    <t xml:space="preserve">к решению Совета депутатов </t>
  </si>
  <si>
    <t>Рузского городского округа Московской области</t>
  </si>
  <si>
    <t>от "09" декабря  2022 года № 35/5</t>
  </si>
  <si>
    <t xml:space="preserve">от "  " декабря 2023 года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</si>
</sst>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.0"/>
    <numFmt numFmtId="166" formatCode="#,##0.000000"/>
    <numFmt numFmtId="167" formatCode="#,##0.000"/>
    <numFmt numFmtId="168" formatCode="#,##0.00000"/>
  </numFmts>
  <fonts count="3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u/>
      <sz val="10"/>
      <color theme="1"/>
      <name val="Arial"/>
      <family val="2"/>
      <charset val="204"/>
    </font>
    <font>
      <vertAlign val="superscript"/>
      <sz val="10"/>
      <color theme="1"/>
      <name val="Arial"/>
      <family val="2"/>
      <charset val="204"/>
    </font>
    <font>
      <sz val="11"/>
      <color indexed="8"/>
      <name val="Calibri"/>
      <family val="2"/>
      <scheme val="minor"/>
    </font>
    <font>
      <sz val="10"/>
      <color theme="1"/>
      <name val="Arial Cyr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99FFCC"/>
        <bgColor indexed="64"/>
      </patternFill>
    </fill>
  </fills>
  <borders count="2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20">
    <xf numFmtId="0" fontId="0" fillId="0" borderId="0"/>
    <xf numFmtId="0" fontId="3" fillId="2" borderId="1" applyNumberFormat="0" applyFont="0" applyAlignment="0" applyProtection="0"/>
    <xf numFmtId="164" fontId="3" fillId="0" borderId="0" applyFont="0" applyFill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6" fillId="9" borderId="7" applyNumberFormat="0" applyAlignment="0" applyProtection="0"/>
    <xf numFmtId="0" fontId="6" fillId="9" borderId="7" applyNumberFormat="0" applyAlignment="0" applyProtection="0"/>
    <xf numFmtId="0" fontId="6" fillId="9" borderId="7" applyNumberFormat="0" applyAlignment="0" applyProtection="0"/>
    <xf numFmtId="0" fontId="6" fillId="9" borderId="7" applyNumberFormat="0" applyAlignment="0" applyProtection="0"/>
    <xf numFmtId="0" fontId="6" fillId="9" borderId="7" applyNumberFormat="0" applyAlignment="0" applyProtection="0"/>
    <xf numFmtId="0" fontId="6" fillId="9" borderId="7" applyNumberFormat="0" applyAlignment="0" applyProtection="0"/>
    <xf numFmtId="0" fontId="7" fillId="22" borderId="8" applyNumberFormat="0" applyAlignment="0" applyProtection="0"/>
    <xf numFmtId="0" fontId="7" fillId="22" borderId="8" applyNumberFormat="0" applyAlignment="0" applyProtection="0"/>
    <xf numFmtId="0" fontId="7" fillId="22" borderId="8" applyNumberFormat="0" applyAlignment="0" applyProtection="0"/>
    <xf numFmtId="0" fontId="7" fillId="22" borderId="8" applyNumberFormat="0" applyAlignment="0" applyProtection="0"/>
    <xf numFmtId="0" fontId="7" fillId="22" borderId="8" applyNumberFormat="0" applyAlignment="0" applyProtection="0"/>
    <xf numFmtId="0" fontId="7" fillId="22" borderId="8" applyNumberFormat="0" applyAlignment="0" applyProtection="0"/>
    <xf numFmtId="0" fontId="8" fillId="22" borderId="7" applyNumberFormat="0" applyAlignment="0" applyProtection="0"/>
    <xf numFmtId="0" fontId="8" fillId="22" borderId="7" applyNumberFormat="0" applyAlignment="0" applyProtection="0"/>
    <xf numFmtId="0" fontId="8" fillId="22" borderId="7" applyNumberFormat="0" applyAlignment="0" applyProtection="0"/>
    <xf numFmtId="0" fontId="8" fillId="22" borderId="7" applyNumberFormat="0" applyAlignment="0" applyProtection="0"/>
    <xf numFmtId="0" fontId="8" fillId="22" borderId="7" applyNumberFormat="0" applyAlignment="0" applyProtection="0"/>
    <xf numFmtId="0" fontId="8" fillId="22" borderId="7" applyNumberFormat="0" applyAlignment="0" applyProtection="0"/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49" fontId="10" fillId="0" borderId="0">
      <alignment horizontal="righ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11" fillId="0" borderId="9" applyNumberFormat="0" applyFill="0" applyAlignment="0" applyProtection="0"/>
    <xf numFmtId="0" fontId="11" fillId="0" borderId="9" applyNumberFormat="0" applyFill="0" applyAlignment="0" applyProtection="0"/>
    <xf numFmtId="0" fontId="11" fillId="0" borderId="9" applyNumberFormat="0" applyFill="0" applyAlignment="0" applyProtection="0"/>
    <xf numFmtId="0" fontId="11" fillId="0" borderId="9" applyNumberFormat="0" applyFill="0" applyAlignment="0" applyProtection="0"/>
    <xf numFmtId="0" fontId="11" fillId="0" borderId="9" applyNumberFormat="0" applyFill="0" applyAlignment="0" applyProtection="0"/>
    <xf numFmtId="0" fontId="11" fillId="0" borderId="9" applyNumberFormat="0" applyFill="0" applyAlignment="0" applyProtection="0"/>
    <xf numFmtId="0" fontId="12" fillId="0" borderId="10" applyNumberFormat="0" applyFill="0" applyAlignment="0" applyProtection="0"/>
    <xf numFmtId="0" fontId="12" fillId="0" borderId="10" applyNumberFormat="0" applyFill="0" applyAlignment="0" applyProtection="0"/>
    <xf numFmtId="0" fontId="12" fillId="0" borderId="10" applyNumberFormat="0" applyFill="0" applyAlignment="0" applyProtection="0"/>
    <xf numFmtId="0" fontId="12" fillId="0" borderId="10" applyNumberFormat="0" applyFill="0" applyAlignment="0" applyProtection="0"/>
    <xf numFmtId="0" fontId="12" fillId="0" borderId="10" applyNumberFormat="0" applyFill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3" fillId="0" borderId="11" applyNumberFormat="0" applyFill="0" applyAlignment="0" applyProtection="0"/>
    <xf numFmtId="0" fontId="13" fillId="0" borderId="11" applyNumberFormat="0" applyFill="0" applyAlignment="0" applyProtection="0"/>
    <xf numFmtId="0" fontId="13" fillId="0" borderId="11" applyNumberFormat="0" applyFill="0" applyAlignment="0" applyProtection="0"/>
    <xf numFmtId="0" fontId="13" fillId="0" borderId="11" applyNumberFormat="0" applyFill="0" applyAlignment="0" applyProtection="0"/>
    <xf numFmtId="0" fontId="13" fillId="0" borderId="11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5" fillId="24" borderId="13" applyNumberFormat="0" applyAlignment="0" applyProtection="0"/>
    <xf numFmtId="0" fontId="15" fillId="24" borderId="13" applyNumberFormat="0" applyAlignment="0" applyProtection="0"/>
    <xf numFmtId="0" fontId="15" fillId="24" borderId="13" applyNumberFormat="0" applyAlignment="0" applyProtection="0"/>
    <xf numFmtId="0" fontId="15" fillId="24" borderId="13" applyNumberFormat="0" applyAlignment="0" applyProtection="0"/>
    <xf numFmtId="0" fontId="15" fillId="24" borderId="13" applyNumberFormat="0" applyAlignment="0" applyProtection="0"/>
    <xf numFmtId="0" fontId="15" fillId="24" borderId="13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9" fillId="0" borderId="0" applyProtection="0"/>
    <xf numFmtId="0" fontId="9" fillId="0" borderId="0" applyProtection="0"/>
    <xf numFmtId="0" fontId="3" fillId="0" borderId="0"/>
    <xf numFmtId="0" fontId="3" fillId="0" borderId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2" fillId="0" borderId="0"/>
    <xf numFmtId="0" fontId="2" fillId="0" borderId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18" fillId="0" borderId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23" borderId="14">
      <alignment horizontal="left" wrapText="1"/>
      <protection locked="0" hidden="1"/>
    </xf>
    <xf numFmtId="0" fontId="9" fillId="23" borderId="14">
      <alignment horizontal="left" wrapText="1"/>
      <protection locked="0" hidden="1"/>
    </xf>
    <xf numFmtId="0" fontId="9" fillId="23" borderId="14">
      <alignment horizontal="left" wrapText="1"/>
      <protection locked="0" hidden="1"/>
    </xf>
    <xf numFmtId="0" fontId="9" fillId="0" borderId="0">
      <alignment horizontal="left" wrapText="1"/>
      <protection locked="0" hidden="1"/>
    </xf>
    <xf numFmtId="0" fontId="9" fillId="0" borderId="0">
      <alignment horizontal="left" wrapText="1"/>
      <protection locked="0" hidden="1"/>
    </xf>
    <xf numFmtId="0" fontId="9" fillId="0" borderId="0">
      <alignment horizontal="left" wrapText="1"/>
      <protection locked="0" hidden="1"/>
    </xf>
    <xf numFmtId="0" fontId="9" fillId="0" borderId="0">
      <alignment horizontal="left" wrapText="1"/>
      <protection locked="0" hidden="1"/>
    </xf>
    <xf numFmtId="0" fontId="9" fillId="0" borderId="0">
      <alignment horizontal="left" wrapText="1"/>
      <protection locked="0" hidden="1"/>
    </xf>
    <xf numFmtId="0" fontId="9" fillId="0" borderId="0">
      <alignment horizontal="left" wrapText="1"/>
      <protection locked="0" hidden="1"/>
    </xf>
    <xf numFmtId="0" fontId="9" fillId="0" borderId="0">
      <alignment horizontal="left" wrapText="1"/>
      <protection locked="0" hidden="1"/>
    </xf>
    <xf numFmtId="0" fontId="9" fillId="0" borderId="0">
      <alignment horizontal="right" vertical="top" wrapText="1"/>
      <protection locked="0" hidden="1"/>
    </xf>
    <xf numFmtId="0" fontId="9" fillId="23" borderId="14">
      <alignment horizontal="left" wrapText="1"/>
      <protection locked="0" hidden="1"/>
    </xf>
    <xf numFmtId="0" fontId="9" fillId="23" borderId="14">
      <alignment horizontal="left" wrapText="1"/>
      <protection locked="0" hidden="1"/>
    </xf>
    <xf numFmtId="0" fontId="9" fillId="23" borderId="14">
      <alignment horizontal="left" wrapText="1"/>
      <protection locked="0" hidden="1"/>
    </xf>
    <xf numFmtId="0" fontId="9" fillId="23" borderId="14">
      <alignment horizontal="left" wrapText="1"/>
      <protection locked="0" hidden="1"/>
    </xf>
    <xf numFmtId="0" fontId="9" fillId="23" borderId="14">
      <alignment horizontal="left" wrapText="1"/>
      <protection locked="0" hidden="1"/>
    </xf>
    <xf numFmtId="0" fontId="9" fillId="23" borderId="14">
      <alignment horizontal="left" wrapText="1"/>
      <protection locked="0" hidden="1"/>
    </xf>
    <xf numFmtId="0" fontId="9" fillId="23" borderId="14">
      <alignment horizontal="left" wrapText="1"/>
      <protection locked="0" hidden="1"/>
    </xf>
    <xf numFmtId="0" fontId="9" fillId="23" borderId="14">
      <alignment horizontal="left" wrapText="1"/>
      <protection locked="0" hidden="1"/>
    </xf>
    <xf numFmtId="0" fontId="9" fillId="23" borderId="14">
      <alignment horizontal="left" wrapText="1"/>
      <protection locked="0" hidden="1"/>
    </xf>
    <xf numFmtId="0" fontId="9" fillId="23" borderId="14">
      <alignment horizontal="left" wrapText="1"/>
      <protection locked="0" hidden="1"/>
    </xf>
    <xf numFmtId="0" fontId="9" fillId="23" borderId="14">
      <alignment horizontal="left" wrapText="1"/>
      <protection locked="0" hidden="1"/>
    </xf>
    <xf numFmtId="0" fontId="9" fillId="23" borderId="14">
      <alignment horizontal="left" wrapText="1"/>
      <protection locked="0" hidden="1"/>
    </xf>
    <xf numFmtId="0" fontId="9" fillId="23" borderId="14">
      <alignment horizontal="left" wrapText="1"/>
      <protection locked="0" hidden="1"/>
    </xf>
    <xf numFmtId="0" fontId="9" fillId="23" borderId="14">
      <alignment horizontal="left" wrapText="1"/>
      <protection locked="0" hidden="1"/>
    </xf>
    <xf numFmtId="0" fontId="9" fillId="23" borderId="14">
      <alignment horizontal="left" wrapText="1"/>
      <protection locked="0" hidden="1"/>
    </xf>
    <xf numFmtId="0" fontId="9" fillId="23" borderId="14">
      <alignment horizontal="left" wrapText="1"/>
      <protection locked="0" hidden="1"/>
    </xf>
    <xf numFmtId="0" fontId="9" fillId="23" borderId="14">
      <alignment horizontal="left" wrapText="1"/>
      <protection locked="0" hidden="1"/>
    </xf>
    <xf numFmtId="0" fontId="9" fillId="23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23" borderId="0">
      <alignment horizontal="left" vertical="top" wrapText="1"/>
      <protection locked="0" hidden="1"/>
    </xf>
    <xf numFmtId="49" fontId="9" fillId="23" borderId="0">
      <alignment horizontal="left" vertical="top" wrapText="1"/>
      <protection locked="0" hidden="1"/>
    </xf>
    <xf numFmtId="49" fontId="9" fillId="23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49" fontId="23" fillId="0" borderId="0">
      <alignment horizontal="center" vertical="top" wrapText="1"/>
      <protection locked="0" hidden="1"/>
    </xf>
    <xf numFmtId="49" fontId="9" fillId="23" borderId="0">
      <alignment horizontal="left" vertical="top" wrapText="1"/>
      <protection locked="0" hidden="1"/>
    </xf>
    <xf numFmtId="49" fontId="9" fillId="23" borderId="0">
      <alignment horizontal="left" vertical="top" wrapText="1"/>
      <protection locked="0" hidden="1"/>
    </xf>
    <xf numFmtId="49" fontId="9" fillId="23" borderId="0">
      <alignment horizontal="left" vertical="top" wrapText="1"/>
      <protection locked="0" hidden="1"/>
    </xf>
    <xf numFmtId="49" fontId="9" fillId="23" borderId="0">
      <alignment horizontal="left" vertical="top" wrapText="1"/>
      <protection locked="0" hidden="1"/>
    </xf>
    <xf numFmtId="49" fontId="9" fillId="23" borderId="0">
      <alignment horizontal="left" vertical="top" wrapText="1"/>
      <protection locked="0" hidden="1"/>
    </xf>
    <xf numFmtId="49" fontId="9" fillId="23" borderId="0">
      <alignment horizontal="left" vertical="top" wrapText="1"/>
      <protection locked="0" hidden="1"/>
    </xf>
    <xf numFmtId="49" fontId="9" fillId="23" borderId="0">
      <alignment horizontal="left" vertical="top" wrapText="1"/>
      <protection locked="0" hidden="1"/>
    </xf>
    <xf numFmtId="49" fontId="9" fillId="23" borderId="0">
      <alignment horizontal="left" vertical="top" wrapText="1"/>
      <protection locked="0" hidden="1"/>
    </xf>
    <xf numFmtId="49" fontId="9" fillId="23" borderId="0">
      <alignment horizontal="left" vertical="top" wrapText="1"/>
      <protection locked="0" hidden="1"/>
    </xf>
    <xf numFmtId="49" fontId="9" fillId="23" borderId="0">
      <alignment horizontal="left" vertical="top" wrapText="1"/>
      <protection locked="0" hidden="1"/>
    </xf>
    <xf numFmtId="49" fontId="9" fillId="23" borderId="0">
      <alignment horizontal="left" vertical="top" wrapText="1"/>
      <protection locked="0" hidden="1"/>
    </xf>
    <xf numFmtId="49" fontId="9" fillId="23" borderId="0">
      <alignment horizontal="left" vertical="top" wrapText="1"/>
      <protection locked="0" hidden="1"/>
    </xf>
    <xf numFmtId="49" fontId="9" fillId="23" borderId="0">
      <alignment horizontal="left" vertical="top" wrapText="1"/>
      <protection locked="0" hidden="1"/>
    </xf>
    <xf numFmtId="49" fontId="9" fillId="23" borderId="0">
      <alignment horizontal="left" vertical="top" wrapText="1"/>
      <protection locked="0" hidden="1"/>
    </xf>
    <xf numFmtId="49" fontId="9" fillId="23" borderId="0">
      <alignment horizontal="left" vertical="top" wrapText="1"/>
      <protection locked="0" hidden="1"/>
    </xf>
    <xf numFmtId="49" fontId="9" fillId="23" borderId="0">
      <alignment horizontal="left" vertical="top" wrapText="1"/>
      <protection locked="0" hidden="1"/>
    </xf>
    <xf numFmtId="49" fontId="9" fillId="23" borderId="0">
      <alignment horizontal="left" vertical="top" wrapText="1"/>
      <protection locked="0" hidden="1"/>
    </xf>
    <xf numFmtId="49" fontId="9" fillId="23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23" borderId="16">
      <alignment horizontal="center" vertical="center" wrapText="1"/>
      <protection locked="0" hidden="1"/>
    </xf>
    <xf numFmtId="49" fontId="9" fillId="23" borderId="16">
      <alignment horizontal="center" vertical="center" wrapText="1"/>
      <protection locked="0" hidden="1"/>
    </xf>
    <xf numFmtId="49" fontId="9" fillId="23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23" borderId="16">
      <alignment horizontal="center" vertical="center" wrapText="1"/>
      <protection locked="0" hidden="1"/>
    </xf>
    <xf numFmtId="49" fontId="9" fillId="23" borderId="16">
      <alignment horizontal="center" vertical="center" wrapText="1"/>
      <protection locked="0" hidden="1"/>
    </xf>
    <xf numFmtId="49" fontId="9" fillId="23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0">
      <alignment horizontal="center" vertical="center" wrapText="1"/>
      <protection locked="0" hidden="1"/>
    </xf>
    <xf numFmtId="49" fontId="9" fillId="0" borderId="0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49" fontId="9" fillId="23" borderId="16">
      <alignment horizontal="center" vertical="center" wrapText="1"/>
      <protection locked="0" hidden="1"/>
    </xf>
    <xf numFmtId="49" fontId="9" fillId="23" borderId="16">
      <alignment horizontal="center" vertical="center" wrapText="1"/>
      <protection locked="0" hidden="1"/>
    </xf>
    <xf numFmtId="49" fontId="9" fillId="23" borderId="16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49" fontId="9" fillId="23" borderId="16">
      <alignment horizontal="center" vertical="center" wrapText="1"/>
      <protection locked="0" hidden="1"/>
    </xf>
    <xf numFmtId="49" fontId="9" fillId="23" borderId="16">
      <alignment horizontal="center" vertical="center" wrapText="1"/>
      <protection locked="0" hidden="1"/>
    </xf>
    <xf numFmtId="49" fontId="9" fillId="23" borderId="16">
      <alignment horizontal="center" vertical="center" wrapText="1"/>
      <protection locked="0" hidden="1"/>
    </xf>
    <xf numFmtId="0" fontId="9" fillId="0" borderId="0">
      <alignment horizontal="left" wrapText="1"/>
      <protection locked="0" hidden="1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9" fontId="9" fillId="23" borderId="16">
      <alignment horizontal="center" vertical="center" wrapText="1"/>
      <protection locked="0" hidden="1"/>
    </xf>
    <xf numFmtId="49" fontId="9" fillId="23" borderId="16">
      <alignment horizontal="center" vertical="center" wrapText="1"/>
      <protection locked="0" hidden="1"/>
    </xf>
    <xf numFmtId="49" fontId="9" fillId="23" borderId="16">
      <alignment horizontal="center" vertical="center" wrapText="1"/>
      <protection locked="0" hidden="1"/>
    </xf>
    <xf numFmtId="49" fontId="9" fillId="23" borderId="16">
      <alignment horizontal="center" vertical="center" wrapText="1"/>
      <protection locked="0" hidden="1"/>
    </xf>
    <xf numFmtId="49" fontId="9" fillId="23" borderId="16">
      <alignment horizontal="center" vertical="center" wrapText="1"/>
      <protection locked="0" hidden="1"/>
    </xf>
    <xf numFmtId="49" fontId="9" fillId="23" borderId="16">
      <alignment horizontal="center" vertical="center" wrapText="1"/>
      <protection locked="0" hidden="1"/>
    </xf>
    <xf numFmtId="49" fontId="9" fillId="23" borderId="16">
      <alignment horizontal="center" vertical="center" wrapText="1"/>
      <protection locked="0" hidden="1"/>
    </xf>
    <xf numFmtId="49" fontId="9" fillId="23" borderId="16">
      <alignment horizontal="center" vertical="center" wrapText="1"/>
      <protection locked="0" hidden="1"/>
    </xf>
    <xf numFmtId="49" fontId="9" fillId="23" borderId="16">
      <alignment horizontal="center" vertical="center" wrapText="1"/>
      <protection locked="0" hidden="1"/>
    </xf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4" fontId="26" fillId="29" borderId="3" xfId="0" applyNumberFormat="1" applyFont="1" applyFill="1" applyBorder="1" applyAlignment="1">
      <alignment vertical="center" wrapText="1"/>
    </xf>
    <xf numFmtId="165" fontId="27" fillId="0" borderId="0" xfId="0" applyNumberFormat="1" applyFont="1" applyBorder="1" applyAlignment="1">
      <alignment horizontal="right" wrapText="1"/>
    </xf>
    <xf numFmtId="165" fontId="27" fillId="0" borderId="0" xfId="0" applyNumberFormat="1" applyFont="1" applyBorder="1" applyAlignment="1">
      <alignment horizontal="left" wrapText="1"/>
    </xf>
    <xf numFmtId="165" fontId="27" fillId="0" borderId="0" xfId="0" applyNumberFormat="1" applyFont="1" applyBorder="1" applyAlignment="1">
      <alignment wrapText="1"/>
    </xf>
    <xf numFmtId="164" fontId="27" fillId="0" borderId="0" xfId="2" applyFont="1" applyBorder="1" applyAlignment="1"/>
    <xf numFmtId="0" fontId="29" fillId="0" borderId="0" xfId="0" applyFont="1" applyBorder="1" applyAlignment="1">
      <alignment horizontal="center" wrapText="1"/>
    </xf>
    <xf numFmtId="0" fontId="29" fillId="0" borderId="0" xfId="0" applyFont="1" applyBorder="1"/>
    <xf numFmtId="165" fontId="25" fillId="26" borderId="3" xfId="0" applyNumberFormat="1" applyFont="1" applyFill="1" applyBorder="1" applyAlignment="1">
      <alignment horizontal="left" vertical="center" wrapText="1"/>
    </xf>
    <xf numFmtId="165" fontId="29" fillId="0" borderId="0" xfId="0" applyNumberFormat="1" applyFont="1" applyBorder="1" applyAlignment="1">
      <alignment wrapText="1"/>
    </xf>
    <xf numFmtId="165" fontId="26" fillId="0" borderId="3" xfId="0" applyNumberFormat="1" applyFont="1" applyBorder="1" applyAlignment="1">
      <alignment horizontal="right" wrapText="1"/>
    </xf>
    <xf numFmtId="165" fontId="26" fillId="0" borderId="3" xfId="0" applyNumberFormat="1" applyFont="1" applyBorder="1" applyAlignment="1">
      <alignment horizontal="left" vertical="top" wrapText="1"/>
    </xf>
    <xf numFmtId="165" fontId="26" fillId="29" borderId="3" xfId="0" applyNumberFormat="1" applyFont="1" applyFill="1" applyBorder="1" applyAlignment="1">
      <alignment horizontal="left" vertical="center" wrapText="1"/>
    </xf>
    <xf numFmtId="165" fontId="25" fillId="0" borderId="3" xfId="0" applyNumberFormat="1" applyFont="1" applyBorder="1" applyAlignment="1">
      <alignment vertical="top" wrapText="1"/>
    </xf>
    <xf numFmtId="4" fontId="25" fillId="0" borderId="3" xfId="0" applyNumberFormat="1" applyFont="1" applyFill="1" applyBorder="1" applyAlignment="1">
      <alignment horizontal="right" vertical="center" wrapText="1"/>
    </xf>
    <xf numFmtId="49" fontId="25" fillId="0" borderId="3" xfId="0" applyNumberFormat="1" applyFont="1" applyBorder="1" applyAlignment="1">
      <alignment horizontal="right" vertical="top" wrapText="1"/>
    </xf>
    <xf numFmtId="49" fontId="25" fillId="0" borderId="3" xfId="0" applyNumberFormat="1" applyFont="1" applyBorder="1" applyAlignment="1">
      <alignment horizontal="left" vertical="top" wrapText="1"/>
    </xf>
    <xf numFmtId="49" fontId="26" fillId="0" borderId="3" xfId="0" applyNumberFormat="1" applyFont="1" applyBorder="1" applyAlignment="1">
      <alignment horizontal="right" vertical="top" wrapText="1"/>
    </xf>
    <xf numFmtId="49" fontId="26" fillId="0" borderId="3" xfId="0" applyNumberFormat="1" applyFont="1" applyBorder="1" applyAlignment="1">
      <alignment horizontal="left" vertical="top" wrapText="1"/>
    </xf>
    <xf numFmtId="165" fontId="26" fillId="0" borderId="3" xfId="0" applyNumberFormat="1" applyFont="1" applyBorder="1" applyAlignment="1">
      <alignment vertical="top" wrapText="1"/>
    </xf>
    <xf numFmtId="4" fontId="26" fillId="29" borderId="3" xfId="0" applyNumberFormat="1" applyFont="1" applyFill="1" applyBorder="1" applyAlignment="1">
      <alignment horizontal="right" vertical="center" wrapText="1"/>
    </xf>
    <xf numFmtId="4" fontId="26" fillId="0" borderId="3" xfId="0" applyNumberFormat="1" applyFont="1" applyFill="1" applyBorder="1" applyAlignment="1">
      <alignment horizontal="right" vertical="center" wrapText="1"/>
    </xf>
    <xf numFmtId="49" fontId="26" fillId="0" borderId="3" xfId="0" applyNumberFormat="1" applyFont="1" applyFill="1" applyBorder="1" applyAlignment="1">
      <alignment horizontal="right" vertical="top" wrapText="1"/>
    </xf>
    <xf numFmtId="4" fontId="26" fillId="0" borderId="3" xfId="0" applyNumberFormat="1" applyFont="1" applyBorder="1" applyAlignment="1">
      <alignment vertical="center" wrapText="1"/>
    </xf>
    <xf numFmtId="4" fontId="26" fillId="3" borderId="3" xfId="0" applyNumberFormat="1" applyFont="1" applyFill="1" applyBorder="1" applyAlignment="1">
      <alignment horizontal="right" vertical="center" wrapText="1"/>
    </xf>
    <xf numFmtId="4" fontId="25" fillId="3" borderId="3" xfId="0" applyNumberFormat="1" applyFont="1" applyFill="1" applyBorder="1" applyAlignment="1">
      <alignment horizontal="right" vertical="center" wrapText="1"/>
    </xf>
    <xf numFmtId="4" fontId="25" fillId="29" borderId="3" xfId="0" applyNumberFormat="1" applyFont="1" applyFill="1" applyBorder="1" applyAlignment="1">
      <alignment horizontal="right" vertical="center" wrapText="1"/>
    </xf>
    <xf numFmtId="4" fontId="25" fillId="0" borderId="3" xfId="0" applyNumberFormat="1" applyFont="1" applyBorder="1" applyAlignment="1">
      <alignment horizontal="right" vertical="center" wrapText="1"/>
    </xf>
    <xf numFmtId="49" fontId="26" fillId="0" borderId="3" xfId="0" applyNumberFormat="1" applyFont="1" applyBorder="1" applyAlignment="1">
      <alignment horizontal="right" wrapText="1"/>
    </xf>
    <xf numFmtId="49" fontId="26" fillId="0" borderId="3" xfId="0" applyNumberFormat="1" applyFont="1" applyBorder="1" applyAlignment="1">
      <alignment horizontal="left" wrapText="1"/>
    </xf>
    <xf numFmtId="165" fontId="27" fillId="0" borderId="0" xfId="0" applyNumberFormat="1" applyFont="1" applyBorder="1" applyAlignment="1">
      <alignment horizontal="left" vertical="top" wrapText="1"/>
    </xf>
    <xf numFmtId="165" fontId="27" fillId="0" borderId="0" xfId="0" applyNumberFormat="1" applyFont="1" applyBorder="1" applyAlignment="1">
      <alignment vertical="top" wrapText="1"/>
    </xf>
    <xf numFmtId="49" fontId="31" fillId="0" borderId="0" xfId="0" applyNumberFormat="1" applyFont="1" applyBorder="1" applyAlignment="1">
      <alignment horizontal="left" vertical="top" wrapText="1"/>
    </xf>
    <xf numFmtId="49" fontId="31" fillId="0" borderId="0" xfId="0" applyNumberFormat="1" applyFont="1" applyBorder="1" applyAlignment="1">
      <alignment horizontal="center" vertical="top" wrapText="1"/>
    </xf>
    <xf numFmtId="49" fontId="29" fillId="0" borderId="0" xfId="0" applyNumberFormat="1" applyFont="1" applyBorder="1" applyAlignment="1">
      <alignment horizontal="left" vertical="top" wrapText="1"/>
    </xf>
    <xf numFmtId="165" fontId="29" fillId="0" borderId="0" xfId="0" applyNumberFormat="1" applyFont="1" applyBorder="1" applyAlignment="1">
      <alignment vertical="top" wrapText="1"/>
    </xf>
    <xf numFmtId="49" fontId="27" fillId="0" borderId="0" xfId="0" applyNumberFormat="1" applyFont="1" applyBorder="1" applyAlignment="1">
      <alignment horizontal="left" vertical="top" wrapText="1"/>
    </xf>
    <xf numFmtId="165" fontId="27" fillId="0" borderId="0" xfId="0" applyNumberFormat="1" applyFont="1" applyBorder="1" applyAlignment="1"/>
    <xf numFmtId="165" fontId="27" fillId="0" borderId="0" xfId="0" applyNumberFormat="1" applyFont="1" applyBorder="1" applyAlignment="1">
      <alignment horizontal="left"/>
    </xf>
    <xf numFmtId="0" fontId="27" fillId="0" borderId="0" xfId="0" applyNumberFormat="1" applyFont="1" applyBorder="1" applyAlignment="1"/>
    <xf numFmtId="49" fontId="25" fillId="31" borderId="3" xfId="0" applyNumberFormat="1" applyFont="1" applyFill="1" applyBorder="1" applyAlignment="1">
      <alignment horizontal="right" wrapText="1"/>
    </xf>
    <xf numFmtId="49" fontId="25" fillId="31" borderId="3" xfId="0" applyNumberFormat="1" applyFont="1" applyFill="1" applyBorder="1" applyAlignment="1">
      <alignment horizontal="left" wrapText="1"/>
    </xf>
    <xf numFmtId="165" fontId="25" fillId="31" borderId="3" xfId="0" applyNumberFormat="1" applyFont="1" applyFill="1" applyBorder="1" applyAlignment="1">
      <alignment vertical="top" wrapText="1"/>
    </xf>
    <xf numFmtId="4" fontId="25" fillId="31" borderId="3" xfId="0" applyNumberFormat="1" applyFont="1" applyFill="1" applyBorder="1" applyAlignment="1">
      <alignment horizontal="right" vertical="center" wrapText="1"/>
    </xf>
    <xf numFmtId="4" fontId="25" fillId="26" borderId="3" xfId="0" applyNumberFormat="1" applyFont="1" applyFill="1" applyBorder="1" applyAlignment="1">
      <alignment vertical="center" wrapText="1"/>
    </xf>
    <xf numFmtId="4" fontId="27" fillId="0" borderId="0" xfId="0" applyNumberFormat="1" applyFont="1" applyBorder="1" applyAlignment="1">
      <alignment horizontal="left" vertical="center" wrapText="1"/>
    </xf>
    <xf numFmtId="4" fontId="27" fillId="0" borderId="0" xfId="0" applyNumberFormat="1" applyFont="1" applyBorder="1" applyAlignment="1">
      <alignment vertical="center" wrapText="1"/>
    </xf>
    <xf numFmtId="4" fontId="29" fillId="0" borderId="0" xfId="0" applyNumberFormat="1" applyFont="1" applyBorder="1" applyAlignment="1">
      <alignment horizontal="right" vertical="center" wrapText="1"/>
    </xf>
    <xf numFmtId="4" fontId="29" fillId="0" borderId="0" xfId="0" applyNumberFormat="1" applyFont="1" applyBorder="1" applyAlignment="1">
      <alignment vertical="center" wrapText="1"/>
    </xf>
    <xf numFmtId="4" fontId="27" fillId="0" borderId="0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horizontal="right" vertical="center"/>
    </xf>
    <xf numFmtId="4" fontId="27" fillId="0" borderId="0" xfId="0" applyNumberFormat="1" applyFont="1" applyBorder="1" applyAlignment="1">
      <alignment horizontal="right" vertical="center" wrapText="1"/>
    </xf>
    <xf numFmtId="4" fontId="26" fillId="0" borderId="3" xfId="0" applyNumberFormat="1" applyFont="1" applyBorder="1" applyAlignment="1">
      <alignment horizontal="right" vertical="center" wrapText="1"/>
    </xf>
    <xf numFmtId="166" fontId="27" fillId="0" borderId="0" xfId="0" applyNumberFormat="1" applyFont="1" applyBorder="1" applyAlignment="1">
      <alignment horizontal="left" wrapText="1"/>
    </xf>
    <xf numFmtId="4" fontId="27" fillId="0" borderId="0" xfId="0" applyNumberFormat="1" applyFont="1" applyBorder="1" applyAlignment="1">
      <alignment wrapText="1"/>
    </xf>
    <xf numFmtId="4" fontId="29" fillId="0" borderId="0" xfId="0" applyNumberFormat="1" applyFont="1" applyBorder="1" applyAlignment="1">
      <alignment wrapText="1"/>
    </xf>
    <xf numFmtId="4" fontId="27" fillId="0" borderId="0" xfId="0" applyNumberFormat="1" applyFont="1" applyBorder="1" applyAlignment="1"/>
    <xf numFmtId="0" fontId="27" fillId="0" borderId="0" xfId="615" applyFont="1" applyAlignment="1">
      <alignment horizontal="right"/>
    </xf>
    <xf numFmtId="167" fontId="27" fillId="0" borderId="0" xfId="0" applyNumberFormat="1" applyFont="1" applyBorder="1" applyAlignment="1">
      <alignment wrapText="1"/>
    </xf>
    <xf numFmtId="168" fontId="27" fillId="0" borderId="0" xfId="0" applyNumberFormat="1" applyFont="1" applyBorder="1" applyAlignment="1">
      <alignment wrapText="1"/>
    </xf>
    <xf numFmtId="4" fontId="26" fillId="0" borderId="0" xfId="0" applyNumberFormat="1" applyFont="1" applyBorder="1" applyAlignment="1">
      <alignment horizontal="right" vertical="center" wrapText="1"/>
    </xf>
    <xf numFmtId="49" fontId="30" fillId="27" borderId="3" xfId="0" applyNumberFormat="1" applyFont="1" applyFill="1" applyBorder="1" applyAlignment="1">
      <alignment horizontal="center" vertical="center" textRotation="90" wrapText="1"/>
    </xf>
    <xf numFmtId="4" fontId="25" fillId="28" borderId="17" xfId="0" applyNumberFormat="1" applyFont="1" applyFill="1" applyBorder="1" applyAlignment="1">
      <alignment horizontal="center" vertical="center" wrapText="1"/>
    </xf>
    <xf numFmtId="0" fontId="34" fillId="0" borderId="0" xfId="0" applyFont="1"/>
    <xf numFmtId="4" fontId="26" fillId="0" borderId="0" xfId="0" applyNumberFormat="1" applyFont="1" applyBorder="1" applyAlignment="1">
      <alignment horizontal="right" vertical="center" wrapText="1"/>
    </xf>
    <xf numFmtId="49" fontId="32" fillId="0" borderId="0" xfId="0" applyNumberFormat="1" applyFont="1" applyBorder="1" applyAlignment="1">
      <alignment horizontal="left" vertical="top" wrapText="1"/>
    </xf>
    <xf numFmtId="0" fontId="27" fillId="0" borderId="0" xfId="0" applyFont="1" applyAlignment="1">
      <alignment horizontal="left" vertical="top" wrapText="1"/>
    </xf>
    <xf numFmtId="165" fontId="25" fillId="27" borderId="4" xfId="0" applyNumberFormat="1" applyFont="1" applyFill="1" applyBorder="1" applyAlignment="1">
      <alignment horizontal="center" vertical="center" wrapText="1"/>
    </xf>
    <xf numFmtId="165" fontId="25" fillId="27" borderId="5" xfId="0" applyNumberFormat="1" applyFont="1" applyFill="1" applyBorder="1" applyAlignment="1">
      <alignment horizontal="center" vertical="center" wrapText="1"/>
    </xf>
    <xf numFmtId="165" fontId="25" fillId="27" borderId="6" xfId="0" applyNumberFormat="1" applyFont="1" applyFill="1" applyBorder="1" applyAlignment="1">
      <alignment horizontal="center" vertical="center" wrapText="1"/>
    </xf>
    <xf numFmtId="165" fontId="30" fillId="27" borderId="3" xfId="0" applyNumberFormat="1" applyFont="1" applyFill="1" applyBorder="1" applyAlignment="1">
      <alignment horizontal="center" vertical="center" wrapText="1"/>
    </xf>
    <xf numFmtId="49" fontId="30" fillId="27" borderId="3" xfId="0" applyNumberFormat="1" applyFont="1" applyFill="1" applyBorder="1" applyAlignment="1">
      <alignment horizontal="center" vertical="center" textRotation="90" wrapText="1"/>
    </xf>
    <xf numFmtId="49" fontId="30" fillId="27" borderId="18" xfId="0" applyNumberFormat="1" applyFont="1" applyFill="1" applyBorder="1" applyAlignment="1">
      <alignment horizontal="center" vertical="center" textRotation="90" wrapText="1"/>
    </xf>
    <xf numFmtId="49" fontId="30" fillId="27" borderId="19" xfId="0" applyNumberFormat="1" applyFont="1" applyFill="1" applyBorder="1" applyAlignment="1">
      <alignment horizontal="center" vertical="center" textRotation="90" wrapText="1"/>
    </xf>
    <xf numFmtId="0" fontId="25" fillId="27" borderId="3" xfId="0" applyFont="1" applyFill="1" applyBorder="1" applyAlignment="1">
      <alignment horizontal="center" vertical="center" wrapText="1"/>
    </xf>
    <xf numFmtId="0" fontId="26" fillId="27" borderId="3" xfId="0" applyFont="1" applyFill="1" applyBorder="1" applyAlignment="1">
      <alignment horizontal="center" vertical="center" wrapText="1"/>
    </xf>
    <xf numFmtId="4" fontId="25" fillId="27" borderId="3" xfId="0" applyNumberFormat="1" applyFont="1" applyFill="1" applyBorder="1" applyAlignment="1">
      <alignment horizontal="center" vertical="center" wrapText="1"/>
    </xf>
    <xf numFmtId="165" fontId="25" fillId="26" borderId="4" xfId="0" applyNumberFormat="1" applyFont="1" applyFill="1" applyBorder="1" applyAlignment="1">
      <alignment horizontal="center" wrapText="1"/>
    </xf>
    <xf numFmtId="165" fontId="25" fillId="26" borderId="5" xfId="0" applyNumberFormat="1" applyFont="1" applyFill="1" applyBorder="1" applyAlignment="1">
      <alignment horizontal="center" wrapText="1"/>
    </xf>
    <xf numFmtId="165" fontId="25" fillId="26" borderId="6" xfId="0" applyNumberFormat="1" applyFont="1" applyFill="1" applyBorder="1" applyAlignment="1">
      <alignment horizontal="center" wrapText="1"/>
    </xf>
    <xf numFmtId="4" fontId="25" fillId="28" borderId="20" xfId="0" applyNumberFormat="1" applyFont="1" applyFill="1" applyBorder="1" applyAlignment="1">
      <alignment horizontal="center" vertical="center" wrapText="1"/>
    </xf>
    <xf numFmtId="4" fontId="25" fillId="28" borderId="17" xfId="0" applyNumberFormat="1" applyFont="1" applyFill="1" applyBorder="1" applyAlignment="1">
      <alignment horizontal="center" vertical="center" wrapText="1"/>
    </xf>
    <xf numFmtId="4" fontId="25" fillId="30" borderId="4" xfId="0" applyNumberFormat="1" applyFont="1" applyFill="1" applyBorder="1" applyAlignment="1">
      <alignment horizontal="center" vertical="center" wrapText="1"/>
    </xf>
    <xf numFmtId="4" fontId="25" fillId="30" borderId="6" xfId="0" applyNumberFormat="1" applyFont="1" applyFill="1" applyBorder="1" applyAlignment="1">
      <alignment horizontal="center" vertical="center" wrapText="1"/>
    </xf>
    <xf numFmtId="165" fontId="29" fillId="0" borderId="2" xfId="0" applyNumberFormat="1" applyFont="1" applyBorder="1" applyAlignment="1">
      <alignment horizontal="left" wrapText="1"/>
    </xf>
    <xf numFmtId="0" fontId="28" fillId="0" borderId="0" xfId="0" applyFont="1" applyBorder="1" applyAlignment="1">
      <alignment horizontal="center" vertical="center" wrapText="1"/>
    </xf>
  </cellXfs>
  <cellStyles count="620">
    <cellStyle name="20% - Акцент1 2" xfId="3" xr:uid="{00000000-0005-0000-0000-000000000000}"/>
    <cellStyle name="20% - Акцент1 2 2" xfId="4" xr:uid="{00000000-0005-0000-0000-000001000000}"/>
    <cellStyle name="20% - Акцент1 2 3" xfId="5" xr:uid="{00000000-0005-0000-0000-000002000000}"/>
    <cellStyle name="20% - Акцент1 2 4" xfId="6" xr:uid="{00000000-0005-0000-0000-000003000000}"/>
    <cellStyle name="20% - Акцент1 3" xfId="7" xr:uid="{00000000-0005-0000-0000-000004000000}"/>
    <cellStyle name="20% - Акцент1 4" xfId="8" xr:uid="{00000000-0005-0000-0000-000005000000}"/>
    <cellStyle name="20% - Акцент2 2" xfId="9" xr:uid="{00000000-0005-0000-0000-000006000000}"/>
    <cellStyle name="20% - Акцент2 2 2" xfId="10" xr:uid="{00000000-0005-0000-0000-000007000000}"/>
    <cellStyle name="20% - Акцент2 2 3" xfId="11" xr:uid="{00000000-0005-0000-0000-000008000000}"/>
    <cellStyle name="20% - Акцент2 2 4" xfId="12" xr:uid="{00000000-0005-0000-0000-000009000000}"/>
    <cellStyle name="20% - Акцент2 3" xfId="13" xr:uid="{00000000-0005-0000-0000-00000A000000}"/>
    <cellStyle name="20% - Акцент2 4" xfId="14" xr:uid="{00000000-0005-0000-0000-00000B000000}"/>
    <cellStyle name="20% - Акцент3 2" xfId="15" xr:uid="{00000000-0005-0000-0000-00000C000000}"/>
    <cellStyle name="20% - Акцент3 2 2" xfId="16" xr:uid="{00000000-0005-0000-0000-00000D000000}"/>
    <cellStyle name="20% - Акцент3 2 3" xfId="17" xr:uid="{00000000-0005-0000-0000-00000E000000}"/>
    <cellStyle name="20% - Акцент3 2 4" xfId="18" xr:uid="{00000000-0005-0000-0000-00000F000000}"/>
    <cellStyle name="20% - Акцент3 3" xfId="19" xr:uid="{00000000-0005-0000-0000-000010000000}"/>
    <cellStyle name="20% - Акцент3 4" xfId="20" xr:uid="{00000000-0005-0000-0000-000011000000}"/>
    <cellStyle name="20% - Акцент4 2" xfId="21" xr:uid="{00000000-0005-0000-0000-000012000000}"/>
    <cellStyle name="20% - Акцент4 2 2" xfId="22" xr:uid="{00000000-0005-0000-0000-000013000000}"/>
    <cellStyle name="20% - Акцент4 2 3" xfId="23" xr:uid="{00000000-0005-0000-0000-000014000000}"/>
    <cellStyle name="20% - Акцент4 2 4" xfId="24" xr:uid="{00000000-0005-0000-0000-000015000000}"/>
    <cellStyle name="20% - Акцент4 3" xfId="25" xr:uid="{00000000-0005-0000-0000-000016000000}"/>
    <cellStyle name="20% - Акцент4 4" xfId="26" xr:uid="{00000000-0005-0000-0000-000017000000}"/>
    <cellStyle name="20% - Акцент5 2" xfId="27" xr:uid="{00000000-0005-0000-0000-000018000000}"/>
    <cellStyle name="20% - Акцент5 2 2" xfId="28" xr:uid="{00000000-0005-0000-0000-000019000000}"/>
    <cellStyle name="20% - Акцент5 2 3" xfId="29" xr:uid="{00000000-0005-0000-0000-00001A000000}"/>
    <cellStyle name="20% - Акцент5 2 4" xfId="30" xr:uid="{00000000-0005-0000-0000-00001B000000}"/>
    <cellStyle name="20% - Акцент5 3" xfId="31" xr:uid="{00000000-0005-0000-0000-00001C000000}"/>
    <cellStyle name="20% - Акцент5 4" xfId="32" xr:uid="{00000000-0005-0000-0000-00001D000000}"/>
    <cellStyle name="20% - Акцент6 2" xfId="33" xr:uid="{00000000-0005-0000-0000-00001E000000}"/>
    <cellStyle name="20% - Акцент6 2 2" xfId="34" xr:uid="{00000000-0005-0000-0000-00001F000000}"/>
    <cellStyle name="20% - Акцент6 2 3" xfId="35" xr:uid="{00000000-0005-0000-0000-000020000000}"/>
    <cellStyle name="20% - Акцент6 2 4" xfId="36" xr:uid="{00000000-0005-0000-0000-000021000000}"/>
    <cellStyle name="20% - Акцент6 3" xfId="37" xr:uid="{00000000-0005-0000-0000-000022000000}"/>
    <cellStyle name="20% - Акцент6 4" xfId="38" xr:uid="{00000000-0005-0000-0000-000023000000}"/>
    <cellStyle name="40% - Акцент1 2" xfId="39" xr:uid="{00000000-0005-0000-0000-000024000000}"/>
    <cellStyle name="40% - Акцент1 2 2" xfId="40" xr:uid="{00000000-0005-0000-0000-000025000000}"/>
    <cellStyle name="40% - Акцент1 2 3" xfId="41" xr:uid="{00000000-0005-0000-0000-000026000000}"/>
    <cellStyle name="40% - Акцент1 2 4" xfId="42" xr:uid="{00000000-0005-0000-0000-000027000000}"/>
    <cellStyle name="40% - Акцент1 3" xfId="43" xr:uid="{00000000-0005-0000-0000-000028000000}"/>
    <cellStyle name="40% - Акцент1 4" xfId="44" xr:uid="{00000000-0005-0000-0000-000029000000}"/>
    <cellStyle name="40% - Акцент2 2" xfId="45" xr:uid="{00000000-0005-0000-0000-00002A000000}"/>
    <cellStyle name="40% - Акцент2 2 2" xfId="46" xr:uid="{00000000-0005-0000-0000-00002B000000}"/>
    <cellStyle name="40% - Акцент2 2 3" xfId="47" xr:uid="{00000000-0005-0000-0000-00002C000000}"/>
    <cellStyle name="40% - Акцент2 2 4" xfId="48" xr:uid="{00000000-0005-0000-0000-00002D000000}"/>
    <cellStyle name="40% - Акцент2 3" xfId="49" xr:uid="{00000000-0005-0000-0000-00002E000000}"/>
    <cellStyle name="40% - Акцент2 4" xfId="50" xr:uid="{00000000-0005-0000-0000-00002F000000}"/>
    <cellStyle name="40% - Акцент3 2" xfId="51" xr:uid="{00000000-0005-0000-0000-000030000000}"/>
    <cellStyle name="40% - Акцент3 2 2" xfId="52" xr:uid="{00000000-0005-0000-0000-000031000000}"/>
    <cellStyle name="40% - Акцент3 2 3" xfId="53" xr:uid="{00000000-0005-0000-0000-000032000000}"/>
    <cellStyle name="40% - Акцент3 2 4" xfId="54" xr:uid="{00000000-0005-0000-0000-000033000000}"/>
    <cellStyle name="40% - Акцент3 3" xfId="55" xr:uid="{00000000-0005-0000-0000-000034000000}"/>
    <cellStyle name="40% - Акцент3 4" xfId="56" xr:uid="{00000000-0005-0000-0000-000035000000}"/>
    <cellStyle name="40% - Акцент4 2" xfId="57" xr:uid="{00000000-0005-0000-0000-000036000000}"/>
    <cellStyle name="40% - Акцент4 2 2" xfId="58" xr:uid="{00000000-0005-0000-0000-000037000000}"/>
    <cellStyle name="40% - Акцент4 2 3" xfId="59" xr:uid="{00000000-0005-0000-0000-000038000000}"/>
    <cellStyle name="40% - Акцент4 2 4" xfId="60" xr:uid="{00000000-0005-0000-0000-000039000000}"/>
    <cellStyle name="40% - Акцент4 3" xfId="61" xr:uid="{00000000-0005-0000-0000-00003A000000}"/>
    <cellStyle name="40% - Акцент4 4" xfId="62" xr:uid="{00000000-0005-0000-0000-00003B000000}"/>
    <cellStyle name="40% - Акцент5 2" xfId="63" xr:uid="{00000000-0005-0000-0000-00003C000000}"/>
    <cellStyle name="40% - Акцент5 2 2" xfId="64" xr:uid="{00000000-0005-0000-0000-00003D000000}"/>
    <cellStyle name="40% - Акцент5 2 3" xfId="65" xr:uid="{00000000-0005-0000-0000-00003E000000}"/>
    <cellStyle name="40% - Акцент5 2 4" xfId="66" xr:uid="{00000000-0005-0000-0000-00003F000000}"/>
    <cellStyle name="40% - Акцент5 3" xfId="67" xr:uid="{00000000-0005-0000-0000-000040000000}"/>
    <cellStyle name="40% - Акцент5 4" xfId="68" xr:uid="{00000000-0005-0000-0000-000041000000}"/>
    <cellStyle name="40% - Акцент6 2" xfId="69" xr:uid="{00000000-0005-0000-0000-000042000000}"/>
    <cellStyle name="40% - Акцент6 2 2" xfId="70" xr:uid="{00000000-0005-0000-0000-000043000000}"/>
    <cellStyle name="40% - Акцент6 2 3" xfId="71" xr:uid="{00000000-0005-0000-0000-000044000000}"/>
    <cellStyle name="40% - Акцент6 2 4" xfId="72" xr:uid="{00000000-0005-0000-0000-000045000000}"/>
    <cellStyle name="40% - Акцент6 3" xfId="73" xr:uid="{00000000-0005-0000-0000-000046000000}"/>
    <cellStyle name="40% - Акцент6 4" xfId="74" xr:uid="{00000000-0005-0000-0000-000047000000}"/>
    <cellStyle name="60% - Акцент1 2" xfId="75" xr:uid="{00000000-0005-0000-0000-000048000000}"/>
    <cellStyle name="60% - Акцент1 2 2" xfId="76" xr:uid="{00000000-0005-0000-0000-000049000000}"/>
    <cellStyle name="60% - Акцент1 2 3" xfId="77" xr:uid="{00000000-0005-0000-0000-00004A000000}"/>
    <cellStyle name="60% - Акцент1 2 4" xfId="78" xr:uid="{00000000-0005-0000-0000-00004B000000}"/>
    <cellStyle name="60% - Акцент1 3" xfId="79" xr:uid="{00000000-0005-0000-0000-00004C000000}"/>
    <cellStyle name="60% - Акцент1 4" xfId="80" xr:uid="{00000000-0005-0000-0000-00004D000000}"/>
    <cellStyle name="60% - Акцент2 2" xfId="81" xr:uid="{00000000-0005-0000-0000-00004E000000}"/>
    <cellStyle name="60% - Акцент2 2 2" xfId="82" xr:uid="{00000000-0005-0000-0000-00004F000000}"/>
    <cellStyle name="60% - Акцент2 2 3" xfId="83" xr:uid="{00000000-0005-0000-0000-000050000000}"/>
    <cellStyle name="60% - Акцент2 2 4" xfId="84" xr:uid="{00000000-0005-0000-0000-000051000000}"/>
    <cellStyle name="60% - Акцент2 3" xfId="85" xr:uid="{00000000-0005-0000-0000-000052000000}"/>
    <cellStyle name="60% - Акцент2 4" xfId="86" xr:uid="{00000000-0005-0000-0000-000053000000}"/>
    <cellStyle name="60% - Акцент3 2" xfId="87" xr:uid="{00000000-0005-0000-0000-000054000000}"/>
    <cellStyle name="60% - Акцент3 2 2" xfId="88" xr:uid="{00000000-0005-0000-0000-000055000000}"/>
    <cellStyle name="60% - Акцент3 2 3" xfId="89" xr:uid="{00000000-0005-0000-0000-000056000000}"/>
    <cellStyle name="60% - Акцент3 2 4" xfId="90" xr:uid="{00000000-0005-0000-0000-000057000000}"/>
    <cellStyle name="60% - Акцент3 3" xfId="91" xr:uid="{00000000-0005-0000-0000-000058000000}"/>
    <cellStyle name="60% - Акцент3 4" xfId="92" xr:uid="{00000000-0005-0000-0000-000059000000}"/>
    <cellStyle name="60% - Акцент4 2" xfId="93" xr:uid="{00000000-0005-0000-0000-00005A000000}"/>
    <cellStyle name="60% - Акцент4 2 2" xfId="94" xr:uid="{00000000-0005-0000-0000-00005B000000}"/>
    <cellStyle name="60% - Акцент4 2 3" xfId="95" xr:uid="{00000000-0005-0000-0000-00005C000000}"/>
    <cellStyle name="60% - Акцент4 2 4" xfId="96" xr:uid="{00000000-0005-0000-0000-00005D000000}"/>
    <cellStyle name="60% - Акцент4 3" xfId="97" xr:uid="{00000000-0005-0000-0000-00005E000000}"/>
    <cellStyle name="60% - Акцент4 4" xfId="98" xr:uid="{00000000-0005-0000-0000-00005F000000}"/>
    <cellStyle name="60% - Акцент5 2" xfId="99" xr:uid="{00000000-0005-0000-0000-000060000000}"/>
    <cellStyle name="60% - Акцент5 2 2" xfId="100" xr:uid="{00000000-0005-0000-0000-000061000000}"/>
    <cellStyle name="60% - Акцент5 2 3" xfId="101" xr:uid="{00000000-0005-0000-0000-000062000000}"/>
    <cellStyle name="60% - Акцент5 2 4" xfId="102" xr:uid="{00000000-0005-0000-0000-000063000000}"/>
    <cellStyle name="60% - Акцент5 3" xfId="103" xr:uid="{00000000-0005-0000-0000-000064000000}"/>
    <cellStyle name="60% - Акцент5 4" xfId="104" xr:uid="{00000000-0005-0000-0000-000065000000}"/>
    <cellStyle name="60% - Акцент6 2" xfId="105" xr:uid="{00000000-0005-0000-0000-000066000000}"/>
    <cellStyle name="60% - Акцент6 2 2" xfId="106" xr:uid="{00000000-0005-0000-0000-000067000000}"/>
    <cellStyle name="60% - Акцент6 2 3" xfId="107" xr:uid="{00000000-0005-0000-0000-000068000000}"/>
    <cellStyle name="60% - Акцент6 2 4" xfId="108" xr:uid="{00000000-0005-0000-0000-000069000000}"/>
    <cellStyle name="60% - Акцент6 3" xfId="109" xr:uid="{00000000-0005-0000-0000-00006A000000}"/>
    <cellStyle name="60% - Акцент6 4" xfId="110" xr:uid="{00000000-0005-0000-0000-00006B000000}"/>
    <cellStyle name="Акцент1 2" xfId="111" xr:uid="{00000000-0005-0000-0000-00006C000000}"/>
    <cellStyle name="Акцент1 2 2" xfId="112" xr:uid="{00000000-0005-0000-0000-00006D000000}"/>
    <cellStyle name="Акцент1 2 3" xfId="113" xr:uid="{00000000-0005-0000-0000-00006E000000}"/>
    <cellStyle name="Акцент1 2 4" xfId="114" xr:uid="{00000000-0005-0000-0000-00006F000000}"/>
    <cellStyle name="Акцент1 3" xfId="115" xr:uid="{00000000-0005-0000-0000-000070000000}"/>
    <cellStyle name="Акцент1 4" xfId="116" xr:uid="{00000000-0005-0000-0000-000071000000}"/>
    <cellStyle name="Акцент2 2" xfId="117" xr:uid="{00000000-0005-0000-0000-000072000000}"/>
    <cellStyle name="Акцент2 2 2" xfId="118" xr:uid="{00000000-0005-0000-0000-000073000000}"/>
    <cellStyle name="Акцент2 2 3" xfId="119" xr:uid="{00000000-0005-0000-0000-000074000000}"/>
    <cellStyle name="Акцент2 2 4" xfId="120" xr:uid="{00000000-0005-0000-0000-000075000000}"/>
    <cellStyle name="Акцент2 3" xfId="121" xr:uid="{00000000-0005-0000-0000-000076000000}"/>
    <cellStyle name="Акцент2 4" xfId="122" xr:uid="{00000000-0005-0000-0000-000077000000}"/>
    <cellStyle name="Акцент3 2" xfId="123" xr:uid="{00000000-0005-0000-0000-000078000000}"/>
    <cellStyle name="Акцент3 2 2" xfId="124" xr:uid="{00000000-0005-0000-0000-000079000000}"/>
    <cellStyle name="Акцент3 2 3" xfId="125" xr:uid="{00000000-0005-0000-0000-00007A000000}"/>
    <cellStyle name="Акцент3 2 4" xfId="126" xr:uid="{00000000-0005-0000-0000-00007B000000}"/>
    <cellStyle name="Акцент3 3" xfId="127" xr:uid="{00000000-0005-0000-0000-00007C000000}"/>
    <cellStyle name="Акцент3 4" xfId="128" xr:uid="{00000000-0005-0000-0000-00007D000000}"/>
    <cellStyle name="Акцент4 2" xfId="129" xr:uid="{00000000-0005-0000-0000-00007E000000}"/>
    <cellStyle name="Акцент4 2 2" xfId="130" xr:uid="{00000000-0005-0000-0000-00007F000000}"/>
    <cellStyle name="Акцент4 2 3" xfId="131" xr:uid="{00000000-0005-0000-0000-000080000000}"/>
    <cellStyle name="Акцент4 2 4" xfId="132" xr:uid="{00000000-0005-0000-0000-000081000000}"/>
    <cellStyle name="Акцент4 3" xfId="133" xr:uid="{00000000-0005-0000-0000-000082000000}"/>
    <cellStyle name="Акцент4 4" xfId="134" xr:uid="{00000000-0005-0000-0000-000083000000}"/>
    <cellStyle name="Акцент5 2" xfId="135" xr:uid="{00000000-0005-0000-0000-000084000000}"/>
    <cellStyle name="Акцент5 2 2" xfId="136" xr:uid="{00000000-0005-0000-0000-000085000000}"/>
    <cellStyle name="Акцент5 2 3" xfId="137" xr:uid="{00000000-0005-0000-0000-000086000000}"/>
    <cellStyle name="Акцент5 2 4" xfId="138" xr:uid="{00000000-0005-0000-0000-000087000000}"/>
    <cellStyle name="Акцент5 3" xfId="139" xr:uid="{00000000-0005-0000-0000-000088000000}"/>
    <cellStyle name="Акцент5 4" xfId="140" xr:uid="{00000000-0005-0000-0000-000089000000}"/>
    <cellStyle name="Акцент6 2" xfId="141" xr:uid="{00000000-0005-0000-0000-00008A000000}"/>
    <cellStyle name="Акцент6 2 2" xfId="142" xr:uid="{00000000-0005-0000-0000-00008B000000}"/>
    <cellStyle name="Акцент6 2 3" xfId="143" xr:uid="{00000000-0005-0000-0000-00008C000000}"/>
    <cellStyle name="Акцент6 2 4" xfId="144" xr:uid="{00000000-0005-0000-0000-00008D000000}"/>
    <cellStyle name="Акцент6 3" xfId="145" xr:uid="{00000000-0005-0000-0000-00008E000000}"/>
    <cellStyle name="Акцент6 4" xfId="146" xr:uid="{00000000-0005-0000-0000-00008F000000}"/>
    <cellStyle name="Ввод  2" xfId="147" xr:uid="{00000000-0005-0000-0000-000090000000}"/>
    <cellStyle name="Ввод  2 2" xfId="148" xr:uid="{00000000-0005-0000-0000-000091000000}"/>
    <cellStyle name="Ввод  2 3" xfId="149" xr:uid="{00000000-0005-0000-0000-000092000000}"/>
    <cellStyle name="Ввод  2 4" xfId="150" xr:uid="{00000000-0005-0000-0000-000093000000}"/>
    <cellStyle name="Ввод  3" xfId="151" xr:uid="{00000000-0005-0000-0000-000094000000}"/>
    <cellStyle name="Ввод  4" xfId="152" xr:uid="{00000000-0005-0000-0000-000095000000}"/>
    <cellStyle name="Вывод 2" xfId="153" xr:uid="{00000000-0005-0000-0000-000096000000}"/>
    <cellStyle name="Вывод 2 2" xfId="154" xr:uid="{00000000-0005-0000-0000-000097000000}"/>
    <cellStyle name="Вывод 2 3" xfId="155" xr:uid="{00000000-0005-0000-0000-000098000000}"/>
    <cellStyle name="Вывод 2 4" xfId="156" xr:uid="{00000000-0005-0000-0000-000099000000}"/>
    <cellStyle name="Вывод 3" xfId="157" xr:uid="{00000000-0005-0000-0000-00009A000000}"/>
    <cellStyle name="Вывод 4" xfId="158" xr:uid="{00000000-0005-0000-0000-00009B000000}"/>
    <cellStyle name="Вычисление 2" xfId="159" xr:uid="{00000000-0005-0000-0000-00009C000000}"/>
    <cellStyle name="Вычисление 2 2" xfId="160" xr:uid="{00000000-0005-0000-0000-00009D000000}"/>
    <cellStyle name="Вычисление 2 3" xfId="161" xr:uid="{00000000-0005-0000-0000-00009E000000}"/>
    <cellStyle name="Вычисление 2 4" xfId="162" xr:uid="{00000000-0005-0000-0000-00009F000000}"/>
    <cellStyle name="Вычисление 3" xfId="163" xr:uid="{00000000-0005-0000-0000-0000A0000000}"/>
    <cellStyle name="Вычисление 4" xfId="164" xr:uid="{00000000-0005-0000-0000-0000A1000000}"/>
    <cellStyle name="Денежный [0] 10" xfId="165" xr:uid="{00000000-0005-0000-0000-0000A2000000}"/>
    <cellStyle name="Денежный [0] 11" xfId="166" xr:uid="{00000000-0005-0000-0000-0000A3000000}"/>
    <cellStyle name="Денежный [0] 12" xfId="167" xr:uid="{00000000-0005-0000-0000-0000A4000000}"/>
    <cellStyle name="Денежный [0] 13" xfId="168" xr:uid="{00000000-0005-0000-0000-0000A5000000}"/>
    <cellStyle name="Денежный [0] 14 2" xfId="169" xr:uid="{00000000-0005-0000-0000-0000A6000000}"/>
    <cellStyle name="Денежный [0] 14 3" xfId="170" xr:uid="{00000000-0005-0000-0000-0000A7000000}"/>
    <cellStyle name="Денежный [0] 14 4" xfId="171" xr:uid="{00000000-0005-0000-0000-0000A8000000}"/>
    <cellStyle name="Денежный [0] 15 2" xfId="172" xr:uid="{00000000-0005-0000-0000-0000A9000000}"/>
    <cellStyle name="Денежный [0] 15 3" xfId="173" xr:uid="{00000000-0005-0000-0000-0000AA000000}"/>
    <cellStyle name="Денежный [0] 15 4" xfId="174" xr:uid="{00000000-0005-0000-0000-0000AB000000}"/>
    <cellStyle name="Денежный [0] 16 2" xfId="175" xr:uid="{00000000-0005-0000-0000-0000AC000000}"/>
    <cellStyle name="Денежный [0] 16 3" xfId="176" xr:uid="{00000000-0005-0000-0000-0000AD000000}"/>
    <cellStyle name="Денежный [0] 16 4" xfId="177" xr:uid="{00000000-0005-0000-0000-0000AE000000}"/>
    <cellStyle name="Денежный [0] 17 2" xfId="178" xr:uid="{00000000-0005-0000-0000-0000AF000000}"/>
    <cellStyle name="Денежный [0] 17 3" xfId="179" xr:uid="{00000000-0005-0000-0000-0000B0000000}"/>
    <cellStyle name="Денежный [0] 17 4" xfId="180" xr:uid="{00000000-0005-0000-0000-0000B1000000}"/>
    <cellStyle name="Денежный [0] 18 2" xfId="181" xr:uid="{00000000-0005-0000-0000-0000B2000000}"/>
    <cellStyle name="Денежный [0] 18 3" xfId="182" xr:uid="{00000000-0005-0000-0000-0000B3000000}"/>
    <cellStyle name="Денежный [0] 18 4" xfId="183" xr:uid="{00000000-0005-0000-0000-0000B4000000}"/>
    <cellStyle name="Денежный [0] 19" xfId="184" xr:uid="{00000000-0005-0000-0000-0000B5000000}"/>
    <cellStyle name="Денежный [0] 19 2" xfId="185" xr:uid="{00000000-0005-0000-0000-0000B6000000}"/>
    <cellStyle name="Денежный [0] 19 3" xfId="186" xr:uid="{00000000-0005-0000-0000-0000B7000000}"/>
    <cellStyle name="Денежный [0] 19 4" xfId="187" xr:uid="{00000000-0005-0000-0000-0000B8000000}"/>
    <cellStyle name="Денежный [0] 2 2" xfId="188" xr:uid="{00000000-0005-0000-0000-0000B9000000}"/>
    <cellStyle name="Денежный [0] 2 3" xfId="189" xr:uid="{00000000-0005-0000-0000-0000BA000000}"/>
    <cellStyle name="Денежный [0] 2 4" xfId="190" xr:uid="{00000000-0005-0000-0000-0000BB000000}"/>
    <cellStyle name="Денежный [0] 20 2" xfId="191" xr:uid="{00000000-0005-0000-0000-0000BC000000}"/>
    <cellStyle name="Денежный [0] 21 2" xfId="192" xr:uid="{00000000-0005-0000-0000-0000BD000000}"/>
    <cellStyle name="Денежный [0] 22 2" xfId="193" xr:uid="{00000000-0005-0000-0000-0000BE000000}"/>
    <cellStyle name="Денежный [0] 23 2" xfId="194" xr:uid="{00000000-0005-0000-0000-0000BF000000}"/>
    <cellStyle name="Денежный [0] 24 2" xfId="195" xr:uid="{00000000-0005-0000-0000-0000C0000000}"/>
    <cellStyle name="Денежный [0] 26" xfId="196" xr:uid="{00000000-0005-0000-0000-0000C1000000}"/>
    <cellStyle name="Денежный [0] 27" xfId="197" xr:uid="{00000000-0005-0000-0000-0000C2000000}"/>
    <cellStyle name="Денежный [0] 3 2" xfId="198" xr:uid="{00000000-0005-0000-0000-0000C3000000}"/>
    <cellStyle name="Денежный [0] 3 3" xfId="199" xr:uid="{00000000-0005-0000-0000-0000C4000000}"/>
    <cellStyle name="Денежный [0] 3 4" xfId="200" xr:uid="{00000000-0005-0000-0000-0000C5000000}"/>
    <cellStyle name="Денежный [0] 4 2" xfId="201" xr:uid="{00000000-0005-0000-0000-0000C6000000}"/>
    <cellStyle name="Денежный [0] 4 3" xfId="202" xr:uid="{00000000-0005-0000-0000-0000C7000000}"/>
    <cellStyle name="Денежный [0] 4 4" xfId="203" xr:uid="{00000000-0005-0000-0000-0000C8000000}"/>
    <cellStyle name="Денежный [0] 5 2" xfId="204" xr:uid="{00000000-0005-0000-0000-0000C9000000}"/>
    <cellStyle name="Денежный [0] 5 3" xfId="205" xr:uid="{00000000-0005-0000-0000-0000CA000000}"/>
    <cellStyle name="Денежный [0] 5 4" xfId="206" xr:uid="{00000000-0005-0000-0000-0000CB000000}"/>
    <cellStyle name="Денежный [0] 6 2" xfId="207" xr:uid="{00000000-0005-0000-0000-0000CC000000}"/>
    <cellStyle name="Денежный [0] 6 3" xfId="208" xr:uid="{00000000-0005-0000-0000-0000CD000000}"/>
    <cellStyle name="Денежный [0] 6 4" xfId="209" xr:uid="{00000000-0005-0000-0000-0000CE000000}"/>
    <cellStyle name="Денежный [0] 7 2" xfId="210" xr:uid="{00000000-0005-0000-0000-0000CF000000}"/>
    <cellStyle name="Денежный [0] 7 3" xfId="211" xr:uid="{00000000-0005-0000-0000-0000D0000000}"/>
    <cellStyle name="Денежный [0] 7 4" xfId="212" xr:uid="{00000000-0005-0000-0000-0000D1000000}"/>
    <cellStyle name="Денежный [0] 8 2" xfId="213" xr:uid="{00000000-0005-0000-0000-0000D2000000}"/>
    <cellStyle name="Денежный [0] 8 3" xfId="214" xr:uid="{00000000-0005-0000-0000-0000D3000000}"/>
    <cellStyle name="Денежный [0] 8 4" xfId="215" xr:uid="{00000000-0005-0000-0000-0000D4000000}"/>
    <cellStyle name="Денежный [0] 9" xfId="216" xr:uid="{00000000-0005-0000-0000-0000D5000000}"/>
    <cellStyle name="Денежный 10" xfId="217" xr:uid="{00000000-0005-0000-0000-0000D6000000}"/>
    <cellStyle name="Денежный 11" xfId="218" xr:uid="{00000000-0005-0000-0000-0000D7000000}"/>
    <cellStyle name="Денежный 12" xfId="219" xr:uid="{00000000-0005-0000-0000-0000D8000000}"/>
    <cellStyle name="Денежный 13" xfId="220" xr:uid="{00000000-0005-0000-0000-0000D9000000}"/>
    <cellStyle name="Денежный 14 2" xfId="221" xr:uid="{00000000-0005-0000-0000-0000DA000000}"/>
    <cellStyle name="Денежный 14 3" xfId="222" xr:uid="{00000000-0005-0000-0000-0000DB000000}"/>
    <cellStyle name="Денежный 14 4" xfId="223" xr:uid="{00000000-0005-0000-0000-0000DC000000}"/>
    <cellStyle name="Денежный 15 2" xfId="224" xr:uid="{00000000-0005-0000-0000-0000DD000000}"/>
    <cellStyle name="Денежный 15 3" xfId="225" xr:uid="{00000000-0005-0000-0000-0000DE000000}"/>
    <cellStyle name="Денежный 15 4" xfId="226" xr:uid="{00000000-0005-0000-0000-0000DF000000}"/>
    <cellStyle name="Денежный 16 2" xfId="227" xr:uid="{00000000-0005-0000-0000-0000E0000000}"/>
    <cellStyle name="Денежный 16 3" xfId="228" xr:uid="{00000000-0005-0000-0000-0000E1000000}"/>
    <cellStyle name="Денежный 16 4" xfId="229" xr:uid="{00000000-0005-0000-0000-0000E2000000}"/>
    <cellStyle name="Денежный 17 2" xfId="230" xr:uid="{00000000-0005-0000-0000-0000E3000000}"/>
    <cellStyle name="Денежный 17 3" xfId="231" xr:uid="{00000000-0005-0000-0000-0000E4000000}"/>
    <cellStyle name="Денежный 17 4" xfId="232" xr:uid="{00000000-0005-0000-0000-0000E5000000}"/>
    <cellStyle name="Денежный 18 2" xfId="233" xr:uid="{00000000-0005-0000-0000-0000E6000000}"/>
    <cellStyle name="Денежный 18 3" xfId="234" xr:uid="{00000000-0005-0000-0000-0000E7000000}"/>
    <cellStyle name="Денежный 18 4" xfId="235" xr:uid="{00000000-0005-0000-0000-0000E8000000}"/>
    <cellStyle name="Денежный 19" xfId="236" xr:uid="{00000000-0005-0000-0000-0000E9000000}"/>
    <cellStyle name="Денежный 19 2" xfId="237" xr:uid="{00000000-0005-0000-0000-0000EA000000}"/>
    <cellStyle name="Денежный 19 3" xfId="238" xr:uid="{00000000-0005-0000-0000-0000EB000000}"/>
    <cellStyle name="Денежный 19 4" xfId="239" xr:uid="{00000000-0005-0000-0000-0000EC000000}"/>
    <cellStyle name="Денежный 2 2" xfId="240" xr:uid="{00000000-0005-0000-0000-0000ED000000}"/>
    <cellStyle name="Денежный 2 3" xfId="241" xr:uid="{00000000-0005-0000-0000-0000EE000000}"/>
    <cellStyle name="Денежный 2 4" xfId="242" xr:uid="{00000000-0005-0000-0000-0000EF000000}"/>
    <cellStyle name="Денежный 20" xfId="243" xr:uid="{00000000-0005-0000-0000-0000F0000000}"/>
    <cellStyle name="Денежный 20 2" xfId="244" xr:uid="{00000000-0005-0000-0000-0000F1000000}"/>
    <cellStyle name="Денежный 20 3" xfId="245" xr:uid="{00000000-0005-0000-0000-0000F2000000}"/>
    <cellStyle name="Денежный 20 4" xfId="246" xr:uid="{00000000-0005-0000-0000-0000F3000000}"/>
    <cellStyle name="Денежный 21" xfId="247" xr:uid="{00000000-0005-0000-0000-0000F4000000}"/>
    <cellStyle name="Денежный 22" xfId="248" xr:uid="{00000000-0005-0000-0000-0000F5000000}"/>
    <cellStyle name="Денежный 23" xfId="249" xr:uid="{00000000-0005-0000-0000-0000F6000000}"/>
    <cellStyle name="Денежный 24 2" xfId="250" xr:uid="{00000000-0005-0000-0000-0000F7000000}"/>
    <cellStyle name="Денежный 25 2" xfId="251" xr:uid="{00000000-0005-0000-0000-0000F8000000}"/>
    <cellStyle name="Денежный 26 2" xfId="252" xr:uid="{00000000-0005-0000-0000-0000F9000000}"/>
    <cellStyle name="Денежный 27 2" xfId="253" xr:uid="{00000000-0005-0000-0000-0000FA000000}"/>
    <cellStyle name="Денежный 28 2" xfId="254" xr:uid="{00000000-0005-0000-0000-0000FB000000}"/>
    <cellStyle name="Денежный 3 2" xfId="255" xr:uid="{00000000-0005-0000-0000-0000FC000000}"/>
    <cellStyle name="Денежный 3 3" xfId="256" xr:uid="{00000000-0005-0000-0000-0000FD000000}"/>
    <cellStyle name="Денежный 3 4" xfId="257" xr:uid="{00000000-0005-0000-0000-0000FE000000}"/>
    <cellStyle name="Денежный 30" xfId="258" xr:uid="{00000000-0005-0000-0000-0000FF000000}"/>
    <cellStyle name="Денежный 31" xfId="259" xr:uid="{00000000-0005-0000-0000-000000010000}"/>
    <cellStyle name="Денежный 32" xfId="260" xr:uid="{00000000-0005-0000-0000-000001010000}"/>
    <cellStyle name="Денежный 33" xfId="261" xr:uid="{00000000-0005-0000-0000-000002010000}"/>
    <cellStyle name="Денежный 34" xfId="262" xr:uid="{00000000-0005-0000-0000-000003010000}"/>
    <cellStyle name="Денежный 35" xfId="263" xr:uid="{00000000-0005-0000-0000-000004010000}"/>
    <cellStyle name="Денежный 36" xfId="264" xr:uid="{00000000-0005-0000-0000-000005010000}"/>
    <cellStyle name="Денежный 37" xfId="265" xr:uid="{00000000-0005-0000-0000-000006010000}"/>
    <cellStyle name="Денежный 38" xfId="266" xr:uid="{00000000-0005-0000-0000-000007010000}"/>
    <cellStyle name="Денежный 4 2" xfId="267" xr:uid="{00000000-0005-0000-0000-000008010000}"/>
    <cellStyle name="Денежный 4 3" xfId="268" xr:uid="{00000000-0005-0000-0000-000009010000}"/>
    <cellStyle name="Денежный 4 4" xfId="269" xr:uid="{00000000-0005-0000-0000-00000A010000}"/>
    <cellStyle name="Денежный 5 2" xfId="270" xr:uid="{00000000-0005-0000-0000-00000B010000}"/>
    <cellStyle name="Денежный 5 3" xfId="271" xr:uid="{00000000-0005-0000-0000-00000C010000}"/>
    <cellStyle name="Денежный 5 4" xfId="272" xr:uid="{00000000-0005-0000-0000-00000D010000}"/>
    <cellStyle name="Денежный 6 2" xfId="273" xr:uid="{00000000-0005-0000-0000-00000E010000}"/>
    <cellStyle name="Денежный 6 3" xfId="274" xr:uid="{00000000-0005-0000-0000-00000F010000}"/>
    <cellStyle name="Денежный 6 4" xfId="275" xr:uid="{00000000-0005-0000-0000-000010010000}"/>
    <cellStyle name="Денежный 7 2" xfId="276" xr:uid="{00000000-0005-0000-0000-000011010000}"/>
    <cellStyle name="Денежный 7 3" xfId="277" xr:uid="{00000000-0005-0000-0000-000012010000}"/>
    <cellStyle name="Денежный 7 4" xfId="278" xr:uid="{00000000-0005-0000-0000-000013010000}"/>
    <cellStyle name="Денежный 8 2" xfId="279" xr:uid="{00000000-0005-0000-0000-000014010000}"/>
    <cellStyle name="Денежный 8 3" xfId="280" xr:uid="{00000000-0005-0000-0000-000015010000}"/>
    <cellStyle name="Денежный 8 4" xfId="281" xr:uid="{00000000-0005-0000-0000-000016010000}"/>
    <cellStyle name="Денежный 9" xfId="282" xr:uid="{00000000-0005-0000-0000-000017010000}"/>
    <cellStyle name="Заголовок 1 2" xfId="283" xr:uid="{00000000-0005-0000-0000-000018010000}"/>
    <cellStyle name="Заголовок 1 2 2" xfId="284" xr:uid="{00000000-0005-0000-0000-000019010000}"/>
    <cellStyle name="Заголовок 1 2 3" xfId="285" xr:uid="{00000000-0005-0000-0000-00001A010000}"/>
    <cellStyle name="Заголовок 1 2 4" xfId="286" xr:uid="{00000000-0005-0000-0000-00001B010000}"/>
    <cellStyle name="Заголовок 1 3" xfId="287" xr:uid="{00000000-0005-0000-0000-00001C010000}"/>
    <cellStyle name="Заголовок 1 4" xfId="288" xr:uid="{00000000-0005-0000-0000-00001D010000}"/>
    <cellStyle name="Заголовок 2 2" xfId="289" xr:uid="{00000000-0005-0000-0000-00001E010000}"/>
    <cellStyle name="Заголовок 2 2 2" xfId="290" xr:uid="{00000000-0005-0000-0000-00001F010000}"/>
    <cellStyle name="Заголовок 2 2 3" xfId="291" xr:uid="{00000000-0005-0000-0000-000020010000}"/>
    <cellStyle name="Заголовок 2 2 4" xfId="292" xr:uid="{00000000-0005-0000-0000-000021010000}"/>
    <cellStyle name="Заголовок 2 3" xfId="293" xr:uid="{00000000-0005-0000-0000-000022010000}"/>
    <cellStyle name="Заголовок 2 4" xfId="294" xr:uid="{00000000-0005-0000-0000-000023010000}"/>
    <cellStyle name="Заголовок 3 2" xfId="295" xr:uid="{00000000-0005-0000-0000-000024010000}"/>
    <cellStyle name="Заголовок 3 2 2" xfId="296" xr:uid="{00000000-0005-0000-0000-000025010000}"/>
    <cellStyle name="Заголовок 3 2 3" xfId="297" xr:uid="{00000000-0005-0000-0000-000026010000}"/>
    <cellStyle name="Заголовок 3 2 4" xfId="298" xr:uid="{00000000-0005-0000-0000-000027010000}"/>
    <cellStyle name="Заголовок 3 3" xfId="299" xr:uid="{00000000-0005-0000-0000-000028010000}"/>
    <cellStyle name="Заголовок 3 4" xfId="300" xr:uid="{00000000-0005-0000-0000-000029010000}"/>
    <cellStyle name="Заголовок 4 2" xfId="301" xr:uid="{00000000-0005-0000-0000-00002A010000}"/>
    <cellStyle name="Заголовок 4 2 2" xfId="302" xr:uid="{00000000-0005-0000-0000-00002B010000}"/>
    <cellStyle name="Заголовок 4 2 3" xfId="303" xr:uid="{00000000-0005-0000-0000-00002C010000}"/>
    <cellStyle name="Заголовок 4 2 4" xfId="304" xr:uid="{00000000-0005-0000-0000-00002D010000}"/>
    <cellStyle name="Заголовок 4 3" xfId="305" xr:uid="{00000000-0005-0000-0000-00002E010000}"/>
    <cellStyle name="Заголовок 4 4" xfId="306" xr:uid="{00000000-0005-0000-0000-00002F010000}"/>
    <cellStyle name="Итог 2" xfId="307" xr:uid="{00000000-0005-0000-0000-000030010000}"/>
    <cellStyle name="Итог 2 2" xfId="308" xr:uid="{00000000-0005-0000-0000-000031010000}"/>
    <cellStyle name="Итог 2 3" xfId="309" xr:uid="{00000000-0005-0000-0000-000032010000}"/>
    <cellStyle name="Итог 2 4" xfId="310" xr:uid="{00000000-0005-0000-0000-000033010000}"/>
    <cellStyle name="Итог 3" xfId="311" xr:uid="{00000000-0005-0000-0000-000034010000}"/>
    <cellStyle name="Итог 4" xfId="312" xr:uid="{00000000-0005-0000-0000-000035010000}"/>
    <cellStyle name="Контрольная ячейка 2" xfId="313" xr:uid="{00000000-0005-0000-0000-000036010000}"/>
    <cellStyle name="Контрольная ячейка 2 2" xfId="314" xr:uid="{00000000-0005-0000-0000-000037010000}"/>
    <cellStyle name="Контрольная ячейка 2 3" xfId="315" xr:uid="{00000000-0005-0000-0000-000038010000}"/>
    <cellStyle name="Контрольная ячейка 2 4" xfId="316" xr:uid="{00000000-0005-0000-0000-000039010000}"/>
    <cellStyle name="Контрольная ячейка 3" xfId="317" xr:uid="{00000000-0005-0000-0000-00003A010000}"/>
    <cellStyle name="Контрольная ячейка 4" xfId="318" xr:uid="{00000000-0005-0000-0000-00003B010000}"/>
    <cellStyle name="Название 2" xfId="319" xr:uid="{00000000-0005-0000-0000-00003C010000}"/>
    <cellStyle name="Название 2 2" xfId="320" xr:uid="{00000000-0005-0000-0000-00003D010000}"/>
    <cellStyle name="Название 2 3" xfId="321" xr:uid="{00000000-0005-0000-0000-00003E010000}"/>
    <cellStyle name="Название 2 4" xfId="322" xr:uid="{00000000-0005-0000-0000-00003F010000}"/>
    <cellStyle name="Название 3" xfId="323" xr:uid="{00000000-0005-0000-0000-000040010000}"/>
    <cellStyle name="Название 4" xfId="324" xr:uid="{00000000-0005-0000-0000-000041010000}"/>
    <cellStyle name="Нейтральный 2" xfId="325" xr:uid="{00000000-0005-0000-0000-000042010000}"/>
    <cellStyle name="Нейтральный 2 2" xfId="326" xr:uid="{00000000-0005-0000-0000-000043010000}"/>
    <cellStyle name="Нейтральный 2 3" xfId="327" xr:uid="{00000000-0005-0000-0000-000044010000}"/>
    <cellStyle name="Нейтральный 2 4" xfId="328" xr:uid="{00000000-0005-0000-0000-000045010000}"/>
    <cellStyle name="Нейтральный 3" xfId="329" xr:uid="{00000000-0005-0000-0000-000046010000}"/>
    <cellStyle name="Нейтральный 4" xfId="330" xr:uid="{00000000-0005-0000-0000-000047010000}"/>
    <cellStyle name="Обычный" xfId="0" builtinId="0"/>
    <cellStyle name="Обычный 10" xfId="331" xr:uid="{00000000-0005-0000-0000-000049010000}"/>
    <cellStyle name="Обычный 11" xfId="332" xr:uid="{00000000-0005-0000-0000-00004A010000}"/>
    <cellStyle name="Обычный 12 2" xfId="333" xr:uid="{00000000-0005-0000-0000-00004B010000}"/>
    <cellStyle name="Обычный 12 3" xfId="334" xr:uid="{00000000-0005-0000-0000-00004C010000}"/>
    <cellStyle name="Обычный 14" xfId="335" xr:uid="{00000000-0005-0000-0000-00004D010000}"/>
    <cellStyle name="Обычный 15" xfId="336" xr:uid="{00000000-0005-0000-0000-00004E010000}"/>
    <cellStyle name="Обычный 16" xfId="337" xr:uid="{00000000-0005-0000-0000-00004F010000}"/>
    <cellStyle name="Обычный 17 2" xfId="338" xr:uid="{00000000-0005-0000-0000-000050010000}"/>
    <cellStyle name="Обычный 17 3" xfId="339" xr:uid="{00000000-0005-0000-0000-000051010000}"/>
    <cellStyle name="Обычный 17 4" xfId="340" xr:uid="{00000000-0005-0000-0000-000052010000}"/>
    <cellStyle name="Обычный 18 2" xfId="341" xr:uid="{00000000-0005-0000-0000-000053010000}"/>
    <cellStyle name="Обычный 18 3" xfId="342" xr:uid="{00000000-0005-0000-0000-000054010000}"/>
    <cellStyle name="Обычный 18 4" xfId="343" xr:uid="{00000000-0005-0000-0000-000055010000}"/>
    <cellStyle name="Обычный 2" xfId="615" xr:uid="{00000000-0005-0000-0000-000056010000}"/>
    <cellStyle name="Обычный 2 2" xfId="344" xr:uid="{00000000-0005-0000-0000-000057010000}"/>
    <cellStyle name="Обычный 2 3" xfId="345" xr:uid="{00000000-0005-0000-0000-000058010000}"/>
    <cellStyle name="Обычный 2 4" xfId="346" xr:uid="{00000000-0005-0000-0000-000059010000}"/>
    <cellStyle name="Обычный 2 5" xfId="347" xr:uid="{00000000-0005-0000-0000-00005A010000}"/>
    <cellStyle name="Обычный 2 6" xfId="348" xr:uid="{00000000-0005-0000-0000-00005B010000}"/>
    <cellStyle name="Обычный 2 7" xfId="349" xr:uid="{00000000-0005-0000-0000-00005C010000}"/>
    <cellStyle name="Обычный 2 8" xfId="350" xr:uid="{00000000-0005-0000-0000-00005D010000}"/>
    <cellStyle name="Обычный 21 2" xfId="351" xr:uid="{00000000-0005-0000-0000-00005E010000}"/>
    <cellStyle name="Обычный 21 3" xfId="352" xr:uid="{00000000-0005-0000-0000-00005F010000}"/>
    <cellStyle name="Обычный 21 4" xfId="353" xr:uid="{00000000-0005-0000-0000-000060010000}"/>
    <cellStyle name="Обычный 22 2" xfId="354" xr:uid="{00000000-0005-0000-0000-000061010000}"/>
    <cellStyle name="Обычный 22 3" xfId="355" xr:uid="{00000000-0005-0000-0000-000062010000}"/>
    <cellStyle name="Обычный 22 4" xfId="356" xr:uid="{00000000-0005-0000-0000-000063010000}"/>
    <cellStyle name="Обычный 23 2" xfId="357" xr:uid="{00000000-0005-0000-0000-000064010000}"/>
    <cellStyle name="Обычный 23 3" xfId="358" xr:uid="{00000000-0005-0000-0000-000065010000}"/>
    <cellStyle name="Обычный 23 4" xfId="359" xr:uid="{00000000-0005-0000-0000-000066010000}"/>
    <cellStyle name="Обычный 24" xfId="360" xr:uid="{00000000-0005-0000-0000-000067010000}"/>
    <cellStyle name="Обычный 24 2" xfId="361" xr:uid="{00000000-0005-0000-0000-000068010000}"/>
    <cellStyle name="Обычный 24 3" xfId="362" xr:uid="{00000000-0005-0000-0000-000069010000}"/>
    <cellStyle name="Обычный 24 4" xfId="363" xr:uid="{00000000-0005-0000-0000-00006A010000}"/>
    <cellStyle name="Обычный 25" xfId="364" xr:uid="{00000000-0005-0000-0000-00006B010000}"/>
    <cellStyle name="Обычный 25 2" xfId="365" xr:uid="{00000000-0005-0000-0000-00006C010000}"/>
    <cellStyle name="Обычный 25 3" xfId="366" xr:uid="{00000000-0005-0000-0000-00006D010000}"/>
    <cellStyle name="Обычный 25 4" xfId="367" xr:uid="{00000000-0005-0000-0000-00006E010000}"/>
    <cellStyle name="Обычный 26" xfId="368" xr:uid="{00000000-0005-0000-0000-00006F010000}"/>
    <cellStyle name="Обычный 26 2" xfId="369" xr:uid="{00000000-0005-0000-0000-000070010000}"/>
    <cellStyle name="Обычный 26 2 2" xfId="619" xr:uid="{00000000-0005-0000-0000-000071010000}"/>
    <cellStyle name="Обычный 26 2 3" xfId="617" xr:uid="{00000000-0005-0000-0000-000072010000}"/>
    <cellStyle name="Обычный 26 3" xfId="618" xr:uid="{00000000-0005-0000-0000-000073010000}"/>
    <cellStyle name="Обычный 26 4" xfId="616" xr:uid="{00000000-0005-0000-0000-000074010000}"/>
    <cellStyle name="Обычный 27" xfId="370" xr:uid="{00000000-0005-0000-0000-000075010000}"/>
    <cellStyle name="Обычный 27 2" xfId="371" xr:uid="{00000000-0005-0000-0000-000076010000}"/>
    <cellStyle name="Обычный 28 2" xfId="372" xr:uid="{00000000-0005-0000-0000-000077010000}"/>
    <cellStyle name="Обычный 29 2" xfId="373" xr:uid="{00000000-0005-0000-0000-000078010000}"/>
    <cellStyle name="Обычный 3 2" xfId="374" xr:uid="{00000000-0005-0000-0000-000079010000}"/>
    <cellStyle name="Обычный 3 3" xfId="375" xr:uid="{00000000-0005-0000-0000-00007A010000}"/>
    <cellStyle name="Обычный 3 4" xfId="376" xr:uid="{00000000-0005-0000-0000-00007B010000}"/>
    <cellStyle name="Обычный 30 2" xfId="377" xr:uid="{00000000-0005-0000-0000-00007C010000}"/>
    <cellStyle name="Обычный 31 2" xfId="378" xr:uid="{00000000-0005-0000-0000-00007D010000}"/>
    <cellStyle name="Обычный 32 2" xfId="379" xr:uid="{00000000-0005-0000-0000-00007E010000}"/>
    <cellStyle name="Обычный 33 2" xfId="380" xr:uid="{00000000-0005-0000-0000-00007F010000}"/>
    <cellStyle name="Обычный 34" xfId="381" xr:uid="{00000000-0005-0000-0000-000080010000}"/>
    <cellStyle name="Обычный 4 2" xfId="382" xr:uid="{00000000-0005-0000-0000-000081010000}"/>
    <cellStyle name="Обычный 4 3" xfId="383" xr:uid="{00000000-0005-0000-0000-000082010000}"/>
    <cellStyle name="Обычный 4 4" xfId="384" xr:uid="{00000000-0005-0000-0000-000083010000}"/>
    <cellStyle name="Обычный 5 2" xfId="385" xr:uid="{00000000-0005-0000-0000-000084010000}"/>
    <cellStyle name="Обычный 5 3" xfId="386" xr:uid="{00000000-0005-0000-0000-000085010000}"/>
    <cellStyle name="Обычный 5 4" xfId="387" xr:uid="{00000000-0005-0000-0000-000086010000}"/>
    <cellStyle name="Обычный 6 2" xfId="388" xr:uid="{00000000-0005-0000-0000-000087010000}"/>
    <cellStyle name="Обычный 6 3" xfId="389" xr:uid="{00000000-0005-0000-0000-000088010000}"/>
    <cellStyle name="Обычный 6 4" xfId="390" xr:uid="{00000000-0005-0000-0000-000089010000}"/>
    <cellStyle name="Обычный 7 2" xfId="391" xr:uid="{00000000-0005-0000-0000-00008A010000}"/>
    <cellStyle name="Обычный 7 3" xfId="392" xr:uid="{00000000-0005-0000-0000-00008B010000}"/>
    <cellStyle name="Обычный 7 4" xfId="393" xr:uid="{00000000-0005-0000-0000-00008C010000}"/>
    <cellStyle name="Обычный 8 2" xfId="394" xr:uid="{00000000-0005-0000-0000-00008D010000}"/>
    <cellStyle name="Обычный 8 3" xfId="395" xr:uid="{00000000-0005-0000-0000-00008E010000}"/>
    <cellStyle name="Обычный 8 4" xfId="396" xr:uid="{00000000-0005-0000-0000-00008F010000}"/>
    <cellStyle name="Обычный 9" xfId="397" xr:uid="{00000000-0005-0000-0000-000090010000}"/>
    <cellStyle name="Плохой 2" xfId="398" xr:uid="{00000000-0005-0000-0000-000091010000}"/>
    <cellStyle name="Плохой 2 2" xfId="399" xr:uid="{00000000-0005-0000-0000-000092010000}"/>
    <cellStyle name="Плохой 2 3" xfId="400" xr:uid="{00000000-0005-0000-0000-000093010000}"/>
    <cellStyle name="Плохой 2 4" xfId="401" xr:uid="{00000000-0005-0000-0000-000094010000}"/>
    <cellStyle name="Плохой 3" xfId="402" xr:uid="{00000000-0005-0000-0000-000095010000}"/>
    <cellStyle name="Плохой 4" xfId="403" xr:uid="{00000000-0005-0000-0000-000096010000}"/>
    <cellStyle name="Пояснение 2" xfId="404" xr:uid="{00000000-0005-0000-0000-000097010000}"/>
    <cellStyle name="Пояснение 2 2" xfId="405" xr:uid="{00000000-0005-0000-0000-000098010000}"/>
    <cellStyle name="Пояснение 2 3" xfId="406" xr:uid="{00000000-0005-0000-0000-000099010000}"/>
    <cellStyle name="Пояснение 2 4" xfId="407" xr:uid="{00000000-0005-0000-0000-00009A010000}"/>
    <cellStyle name="Пояснение 3" xfId="408" xr:uid="{00000000-0005-0000-0000-00009B010000}"/>
    <cellStyle name="Пояснение 4" xfId="409" xr:uid="{00000000-0005-0000-0000-00009C010000}"/>
    <cellStyle name="Примечание 2" xfId="1" xr:uid="{00000000-0005-0000-0000-00009D010000}"/>
    <cellStyle name="Примечание 2 2" xfId="410" xr:uid="{00000000-0005-0000-0000-00009E010000}"/>
    <cellStyle name="Примечание 2 3" xfId="411" xr:uid="{00000000-0005-0000-0000-00009F010000}"/>
    <cellStyle name="Примечание 2 4" xfId="412" xr:uid="{00000000-0005-0000-0000-0000A0010000}"/>
    <cellStyle name="Примечание 3 2" xfId="413" xr:uid="{00000000-0005-0000-0000-0000A1010000}"/>
    <cellStyle name="Примечание 3 3" xfId="414" xr:uid="{00000000-0005-0000-0000-0000A2010000}"/>
    <cellStyle name="Примечание 3 4" xfId="415" xr:uid="{00000000-0005-0000-0000-0000A3010000}"/>
    <cellStyle name="Примечание 4 2" xfId="416" xr:uid="{00000000-0005-0000-0000-0000A4010000}"/>
    <cellStyle name="Примечание 4 3" xfId="417" xr:uid="{00000000-0005-0000-0000-0000A5010000}"/>
    <cellStyle name="Примечание 4 4" xfId="418" xr:uid="{00000000-0005-0000-0000-0000A6010000}"/>
    <cellStyle name="Примечание 5" xfId="419" xr:uid="{00000000-0005-0000-0000-0000A7010000}"/>
    <cellStyle name="Примечание 6" xfId="420" xr:uid="{00000000-0005-0000-0000-0000A8010000}"/>
    <cellStyle name="Примечание 7" xfId="421" xr:uid="{00000000-0005-0000-0000-0000A9010000}"/>
    <cellStyle name="Процентный 10" xfId="422" xr:uid="{00000000-0005-0000-0000-0000AA010000}"/>
    <cellStyle name="Процентный 11" xfId="423" xr:uid="{00000000-0005-0000-0000-0000AB010000}"/>
    <cellStyle name="Процентный 12" xfId="424" xr:uid="{00000000-0005-0000-0000-0000AC010000}"/>
    <cellStyle name="Процентный 13" xfId="425" xr:uid="{00000000-0005-0000-0000-0000AD010000}"/>
    <cellStyle name="Процентный 14 2" xfId="426" xr:uid="{00000000-0005-0000-0000-0000AE010000}"/>
    <cellStyle name="Процентный 14 3" xfId="427" xr:uid="{00000000-0005-0000-0000-0000AF010000}"/>
    <cellStyle name="Процентный 14 4" xfId="428" xr:uid="{00000000-0005-0000-0000-0000B0010000}"/>
    <cellStyle name="Процентный 15 2" xfId="429" xr:uid="{00000000-0005-0000-0000-0000B1010000}"/>
    <cellStyle name="Процентный 15 3" xfId="430" xr:uid="{00000000-0005-0000-0000-0000B2010000}"/>
    <cellStyle name="Процентный 15 4" xfId="431" xr:uid="{00000000-0005-0000-0000-0000B3010000}"/>
    <cellStyle name="Процентный 16 2" xfId="432" xr:uid="{00000000-0005-0000-0000-0000B4010000}"/>
    <cellStyle name="Процентный 16 3" xfId="433" xr:uid="{00000000-0005-0000-0000-0000B5010000}"/>
    <cellStyle name="Процентный 16 4" xfId="434" xr:uid="{00000000-0005-0000-0000-0000B6010000}"/>
    <cellStyle name="Процентный 17 2" xfId="435" xr:uid="{00000000-0005-0000-0000-0000B7010000}"/>
    <cellStyle name="Процентный 17 3" xfId="436" xr:uid="{00000000-0005-0000-0000-0000B8010000}"/>
    <cellStyle name="Процентный 17 4" xfId="437" xr:uid="{00000000-0005-0000-0000-0000B9010000}"/>
    <cellStyle name="Процентный 18 2" xfId="438" xr:uid="{00000000-0005-0000-0000-0000BA010000}"/>
    <cellStyle name="Процентный 18 3" xfId="439" xr:uid="{00000000-0005-0000-0000-0000BB010000}"/>
    <cellStyle name="Процентный 18 4" xfId="440" xr:uid="{00000000-0005-0000-0000-0000BC010000}"/>
    <cellStyle name="Процентный 19" xfId="441" xr:uid="{00000000-0005-0000-0000-0000BD010000}"/>
    <cellStyle name="Процентный 19 2" xfId="442" xr:uid="{00000000-0005-0000-0000-0000BE010000}"/>
    <cellStyle name="Процентный 19 3" xfId="443" xr:uid="{00000000-0005-0000-0000-0000BF010000}"/>
    <cellStyle name="Процентный 19 4" xfId="444" xr:uid="{00000000-0005-0000-0000-0000C0010000}"/>
    <cellStyle name="Процентный 2 2" xfId="445" xr:uid="{00000000-0005-0000-0000-0000C1010000}"/>
    <cellStyle name="Процентный 2 3" xfId="446" xr:uid="{00000000-0005-0000-0000-0000C2010000}"/>
    <cellStyle name="Процентный 2 4" xfId="447" xr:uid="{00000000-0005-0000-0000-0000C3010000}"/>
    <cellStyle name="Процентный 20" xfId="448" xr:uid="{00000000-0005-0000-0000-0000C4010000}"/>
    <cellStyle name="Процентный 21 2" xfId="449" xr:uid="{00000000-0005-0000-0000-0000C5010000}"/>
    <cellStyle name="Процентный 22 2" xfId="450" xr:uid="{00000000-0005-0000-0000-0000C6010000}"/>
    <cellStyle name="Процентный 23 2" xfId="451" xr:uid="{00000000-0005-0000-0000-0000C7010000}"/>
    <cellStyle name="Процентный 24 2" xfId="452" xr:uid="{00000000-0005-0000-0000-0000C8010000}"/>
    <cellStyle name="Процентный 25 2" xfId="453" xr:uid="{00000000-0005-0000-0000-0000C9010000}"/>
    <cellStyle name="Процентный 27" xfId="454" xr:uid="{00000000-0005-0000-0000-0000CA010000}"/>
    <cellStyle name="Процентный 28" xfId="455" xr:uid="{00000000-0005-0000-0000-0000CB010000}"/>
    <cellStyle name="Процентный 3 2" xfId="456" xr:uid="{00000000-0005-0000-0000-0000CC010000}"/>
    <cellStyle name="Процентный 3 3" xfId="457" xr:uid="{00000000-0005-0000-0000-0000CD010000}"/>
    <cellStyle name="Процентный 3 4" xfId="458" xr:uid="{00000000-0005-0000-0000-0000CE010000}"/>
    <cellStyle name="Процентный 4 2" xfId="459" xr:uid="{00000000-0005-0000-0000-0000CF010000}"/>
    <cellStyle name="Процентный 4 3" xfId="460" xr:uid="{00000000-0005-0000-0000-0000D0010000}"/>
    <cellStyle name="Процентный 4 4" xfId="461" xr:uid="{00000000-0005-0000-0000-0000D1010000}"/>
    <cellStyle name="Процентный 5 2" xfId="462" xr:uid="{00000000-0005-0000-0000-0000D2010000}"/>
    <cellStyle name="Процентный 5 3" xfId="463" xr:uid="{00000000-0005-0000-0000-0000D3010000}"/>
    <cellStyle name="Процентный 5 4" xfId="464" xr:uid="{00000000-0005-0000-0000-0000D4010000}"/>
    <cellStyle name="Процентный 6 2" xfId="465" xr:uid="{00000000-0005-0000-0000-0000D5010000}"/>
    <cellStyle name="Процентный 6 3" xfId="466" xr:uid="{00000000-0005-0000-0000-0000D6010000}"/>
    <cellStyle name="Процентный 6 4" xfId="467" xr:uid="{00000000-0005-0000-0000-0000D7010000}"/>
    <cellStyle name="Процентный 7 2" xfId="468" xr:uid="{00000000-0005-0000-0000-0000D8010000}"/>
    <cellStyle name="Процентный 7 3" xfId="469" xr:uid="{00000000-0005-0000-0000-0000D9010000}"/>
    <cellStyle name="Процентный 7 4" xfId="470" xr:uid="{00000000-0005-0000-0000-0000DA010000}"/>
    <cellStyle name="Процентный 8 2" xfId="471" xr:uid="{00000000-0005-0000-0000-0000DB010000}"/>
    <cellStyle name="Процентный 8 3" xfId="472" xr:uid="{00000000-0005-0000-0000-0000DC010000}"/>
    <cellStyle name="Процентный 8 4" xfId="473" xr:uid="{00000000-0005-0000-0000-0000DD010000}"/>
    <cellStyle name="Процентный 9" xfId="474" xr:uid="{00000000-0005-0000-0000-0000DE010000}"/>
    <cellStyle name="Связанная ячейка 2" xfId="475" xr:uid="{00000000-0005-0000-0000-0000DF010000}"/>
    <cellStyle name="Связанная ячейка 2 2" xfId="476" xr:uid="{00000000-0005-0000-0000-0000E0010000}"/>
    <cellStyle name="Связанная ячейка 2 3" xfId="477" xr:uid="{00000000-0005-0000-0000-0000E1010000}"/>
    <cellStyle name="Связанная ячейка 2 4" xfId="478" xr:uid="{00000000-0005-0000-0000-0000E2010000}"/>
    <cellStyle name="Связанная ячейка 3" xfId="479" xr:uid="{00000000-0005-0000-0000-0000E3010000}"/>
    <cellStyle name="Связанная ячейка 4" xfId="480" xr:uid="{00000000-0005-0000-0000-0000E4010000}"/>
    <cellStyle name="Текст предупреждения 2" xfId="481" xr:uid="{00000000-0005-0000-0000-0000E5010000}"/>
    <cellStyle name="Текст предупреждения 2 2" xfId="482" xr:uid="{00000000-0005-0000-0000-0000E6010000}"/>
    <cellStyle name="Текст предупреждения 2 3" xfId="483" xr:uid="{00000000-0005-0000-0000-0000E7010000}"/>
    <cellStyle name="Текст предупреждения 2 4" xfId="484" xr:uid="{00000000-0005-0000-0000-0000E8010000}"/>
    <cellStyle name="Текст предупреждения 3" xfId="485" xr:uid="{00000000-0005-0000-0000-0000E9010000}"/>
    <cellStyle name="Текст предупреждения 4" xfId="486" xr:uid="{00000000-0005-0000-0000-0000EA010000}"/>
    <cellStyle name="Финансовый [0] 10" xfId="487" xr:uid="{00000000-0005-0000-0000-0000EB010000}"/>
    <cellStyle name="Финансовый [0] 11" xfId="488" xr:uid="{00000000-0005-0000-0000-0000EC010000}"/>
    <cellStyle name="Финансовый [0] 12" xfId="489" xr:uid="{00000000-0005-0000-0000-0000ED010000}"/>
    <cellStyle name="Финансовый [0] 13" xfId="490" xr:uid="{00000000-0005-0000-0000-0000EE010000}"/>
    <cellStyle name="Финансовый [0] 14 2" xfId="491" xr:uid="{00000000-0005-0000-0000-0000EF010000}"/>
    <cellStyle name="Финансовый [0] 14 3" xfId="492" xr:uid="{00000000-0005-0000-0000-0000F0010000}"/>
    <cellStyle name="Финансовый [0] 14 4" xfId="493" xr:uid="{00000000-0005-0000-0000-0000F1010000}"/>
    <cellStyle name="Финансовый [0] 15 2" xfId="494" xr:uid="{00000000-0005-0000-0000-0000F2010000}"/>
    <cellStyle name="Финансовый [0] 15 3" xfId="495" xr:uid="{00000000-0005-0000-0000-0000F3010000}"/>
    <cellStyle name="Финансовый [0] 15 4" xfId="496" xr:uid="{00000000-0005-0000-0000-0000F4010000}"/>
    <cellStyle name="Финансовый [0] 16 2" xfId="497" xr:uid="{00000000-0005-0000-0000-0000F5010000}"/>
    <cellStyle name="Финансовый [0] 16 3" xfId="498" xr:uid="{00000000-0005-0000-0000-0000F6010000}"/>
    <cellStyle name="Финансовый [0] 16 4" xfId="499" xr:uid="{00000000-0005-0000-0000-0000F7010000}"/>
    <cellStyle name="Финансовый [0] 17 2" xfId="500" xr:uid="{00000000-0005-0000-0000-0000F8010000}"/>
    <cellStyle name="Финансовый [0] 17 3" xfId="501" xr:uid="{00000000-0005-0000-0000-0000F9010000}"/>
    <cellStyle name="Финансовый [0] 17 4" xfId="502" xr:uid="{00000000-0005-0000-0000-0000FA010000}"/>
    <cellStyle name="Финансовый [0] 18 2" xfId="503" xr:uid="{00000000-0005-0000-0000-0000FB010000}"/>
    <cellStyle name="Финансовый [0] 18 3" xfId="504" xr:uid="{00000000-0005-0000-0000-0000FC010000}"/>
    <cellStyle name="Финансовый [0] 18 4" xfId="505" xr:uid="{00000000-0005-0000-0000-0000FD010000}"/>
    <cellStyle name="Финансовый [0] 19" xfId="506" xr:uid="{00000000-0005-0000-0000-0000FE010000}"/>
    <cellStyle name="Финансовый [0] 19 2" xfId="507" xr:uid="{00000000-0005-0000-0000-0000FF010000}"/>
    <cellStyle name="Финансовый [0] 19 3" xfId="508" xr:uid="{00000000-0005-0000-0000-000000020000}"/>
    <cellStyle name="Финансовый [0] 19 4" xfId="509" xr:uid="{00000000-0005-0000-0000-000001020000}"/>
    <cellStyle name="Финансовый [0] 2 2" xfId="510" xr:uid="{00000000-0005-0000-0000-000002020000}"/>
    <cellStyle name="Финансовый [0] 2 3" xfId="511" xr:uid="{00000000-0005-0000-0000-000003020000}"/>
    <cellStyle name="Финансовый [0] 2 4" xfId="512" xr:uid="{00000000-0005-0000-0000-000004020000}"/>
    <cellStyle name="Финансовый [0] 20" xfId="513" xr:uid="{00000000-0005-0000-0000-000005020000}"/>
    <cellStyle name="Финансовый [0] 21 2" xfId="514" xr:uid="{00000000-0005-0000-0000-000006020000}"/>
    <cellStyle name="Финансовый [0] 22 2" xfId="515" xr:uid="{00000000-0005-0000-0000-000007020000}"/>
    <cellStyle name="Финансовый [0] 23 2" xfId="516" xr:uid="{00000000-0005-0000-0000-000008020000}"/>
    <cellStyle name="Финансовый [0] 24 2" xfId="517" xr:uid="{00000000-0005-0000-0000-000009020000}"/>
    <cellStyle name="Финансовый [0] 25 2" xfId="518" xr:uid="{00000000-0005-0000-0000-00000A020000}"/>
    <cellStyle name="Финансовый [0] 27" xfId="519" xr:uid="{00000000-0005-0000-0000-00000B020000}"/>
    <cellStyle name="Финансовый [0] 28" xfId="520" xr:uid="{00000000-0005-0000-0000-00000C020000}"/>
    <cellStyle name="Финансовый [0] 3 2" xfId="521" xr:uid="{00000000-0005-0000-0000-00000D020000}"/>
    <cellStyle name="Финансовый [0] 3 3" xfId="522" xr:uid="{00000000-0005-0000-0000-00000E020000}"/>
    <cellStyle name="Финансовый [0] 3 4" xfId="523" xr:uid="{00000000-0005-0000-0000-00000F020000}"/>
    <cellStyle name="Финансовый [0] 4 2" xfId="524" xr:uid="{00000000-0005-0000-0000-000010020000}"/>
    <cellStyle name="Финансовый [0] 4 3" xfId="525" xr:uid="{00000000-0005-0000-0000-000011020000}"/>
    <cellStyle name="Финансовый [0] 4 4" xfId="526" xr:uid="{00000000-0005-0000-0000-000012020000}"/>
    <cellStyle name="Финансовый [0] 5 2" xfId="527" xr:uid="{00000000-0005-0000-0000-000013020000}"/>
    <cellStyle name="Финансовый [0] 5 3" xfId="528" xr:uid="{00000000-0005-0000-0000-000014020000}"/>
    <cellStyle name="Финансовый [0] 5 4" xfId="529" xr:uid="{00000000-0005-0000-0000-000015020000}"/>
    <cellStyle name="Финансовый [0] 6 2" xfId="530" xr:uid="{00000000-0005-0000-0000-000016020000}"/>
    <cellStyle name="Финансовый [0] 6 3" xfId="531" xr:uid="{00000000-0005-0000-0000-000017020000}"/>
    <cellStyle name="Финансовый [0] 6 4" xfId="532" xr:uid="{00000000-0005-0000-0000-000018020000}"/>
    <cellStyle name="Финансовый [0] 7 2" xfId="533" xr:uid="{00000000-0005-0000-0000-000019020000}"/>
    <cellStyle name="Финансовый [0] 7 3" xfId="534" xr:uid="{00000000-0005-0000-0000-00001A020000}"/>
    <cellStyle name="Финансовый [0] 7 4" xfId="535" xr:uid="{00000000-0005-0000-0000-00001B020000}"/>
    <cellStyle name="Финансовый [0] 8 2" xfId="536" xr:uid="{00000000-0005-0000-0000-00001C020000}"/>
    <cellStyle name="Финансовый [0] 8 3" xfId="537" xr:uid="{00000000-0005-0000-0000-00001D020000}"/>
    <cellStyle name="Финансовый [0] 8 4" xfId="538" xr:uid="{00000000-0005-0000-0000-00001E020000}"/>
    <cellStyle name="Финансовый [0] 9" xfId="539" xr:uid="{00000000-0005-0000-0000-00001F020000}"/>
    <cellStyle name="Финансовый 10 2" xfId="540" xr:uid="{00000000-0005-0000-0000-000020020000}"/>
    <cellStyle name="Финансовый 10 3" xfId="541" xr:uid="{00000000-0005-0000-0000-000021020000}"/>
    <cellStyle name="Финансовый 10 4" xfId="542" xr:uid="{00000000-0005-0000-0000-000022020000}"/>
    <cellStyle name="Финансовый 11 2" xfId="543" xr:uid="{00000000-0005-0000-0000-000023020000}"/>
    <cellStyle name="Финансовый 12" xfId="544" xr:uid="{00000000-0005-0000-0000-000024020000}"/>
    <cellStyle name="Финансовый 13" xfId="545" xr:uid="{00000000-0005-0000-0000-000025020000}"/>
    <cellStyle name="Финансовый 14" xfId="546" xr:uid="{00000000-0005-0000-0000-000026020000}"/>
    <cellStyle name="Финансовый 15" xfId="547" xr:uid="{00000000-0005-0000-0000-000027020000}"/>
    <cellStyle name="Финансовый 16 2" xfId="548" xr:uid="{00000000-0005-0000-0000-000028020000}"/>
    <cellStyle name="Финансовый 16 3" xfId="549" xr:uid="{00000000-0005-0000-0000-000029020000}"/>
    <cellStyle name="Финансовый 16 4" xfId="550" xr:uid="{00000000-0005-0000-0000-00002A020000}"/>
    <cellStyle name="Финансовый 17 2" xfId="551" xr:uid="{00000000-0005-0000-0000-00002B020000}"/>
    <cellStyle name="Финансовый 17 3" xfId="552" xr:uid="{00000000-0005-0000-0000-00002C020000}"/>
    <cellStyle name="Финансовый 17 4" xfId="553" xr:uid="{00000000-0005-0000-0000-00002D020000}"/>
    <cellStyle name="Финансовый 18 2" xfId="554" xr:uid="{00000000-0005-0000-0000-00002E020000}"/>
    <cellStyle name="Финансовый 18 3" xfId="555" xr:uid="{00000000-0005-0000-0000-00002F020000}"/>
    <cellStyle name="Финансовый 18 4" xfId="556" xr:uid="{00000000-0005-0000-0000-000030020000}"/>
    <cellStyle name="Финансовый 19 2" xfId="557" xr:uid="{00000000-0005-0000-0000-000031020000}"/>
    <cellStyle name="Финансовый 19 3" xfId="558" xr:uid="{00000000-0005-0000-0000-000032020000}"/>
    <cellStyle name="Финансовый 19 4" xfId="559" xr:uid="{00000000-0005-0000-0000-000033020000}"/>
    <cellStyle name="Финансовый 2 2" xfId="560" xr:uid="{00000000-0005-0000-0000-000034020000}"/>
    <cellStyle name="Финансовый 2 3" xfId="561" xr:uid="{00000000-0005-0000-0000-000035020000}"/>
    <cellStyle name="Финансовый 2 4" xfId="562" xr:uid="{00000000-0005-0000-0000-000036020000}"/>
    <cellStyle name="Финансовый 20 2" xfId="563" xr:uid="{00000000-0005-0000-0000-000037020000}"/>
    <cellStyle name="Финансовый 20 3" xfId="564" xr:uid="{00000000-0005-0000-0000-000038020000}"/>
    <cellStyle name="Финансовый 20 4" xfId="565" xr:uid="{00000000-0005-0000-0000-000039020000}"/>
    <cellStyle name="Финансовый 21" xfId="566" xr:uid="{00000000-0005-0000-0000-00003A020000}"/>
    <cellStyle name="Финансовый 21 2" xfId="567" xr:uid="{00000000-0005-0000-0000-00003B020000}"/>
    <cellStyle name="Финансовый 21 3" xfId="568" xr:uid="{00000000-0005-0000-0000-00003C020000}"/>
    <cellStyle name="Финансовый 21 4" xfId="569" xr:uid="{00000000-0005-0000-0000-00003D020000}"/>
    <cellStyle name="Финансовый 22" xfId="570" xr:uid="{00000000-0005-0000-0000-00003E020000}"/>
    <cellStyle name="Финансовый 22 2" xfId="571" xr:uid="{00000000-0005-0000-0000-00003F020000}"/>
    <cellStyle name="Финансовый 22 3" xfId="572" xr:uid="{00000000-0005-0000-0000-000040020000}"/>
    <cellStyle name="Финансовый 22 4" xfId="573" xr:uid="{00000000-0005-0000-0000-000041020000}"/>
    <cellStyle name="Финансовый 23" xfId="574" xr:uid="{00000000-0005-0000-0000-000042020000}"/>
    <cellStyle name="Финансовый 24" xfId="575" xr:uid="{00000000-0005-0000-0000-000043020000}"/>
    <cellStyle name="Финансовый 25" xfId="576" xr:uid="{00000000-0005-0000-0000-000044020000}"/>
    <cellStyle name="Финансовый 26 2" xfId="577" xr:uid="{00000000-0005-0000-0000-000045020000}"/>
    <cellStyle name="Финансовый 27 2" xfId="578" xr:uid="{00000000-0005-0000-0000-000046020000}"/>
    <cellStyle name="Финансовый 28 2" xfId="579" xr:uid="{00000000-0005-0000-0000-000047020000}"/>
    <cellStyle name="Финансовый 29 2" xfId="580" xr:uid="{00000000-0005-0000-0000-000048020000}"/>
    <cellStyle name="Финансовый 3 2" xfId="581" xr:uid="{00000000-0005-0000-0000-000049020000}"/>
    <cellStyle name="Финансовый 3 3" xfId="582" xr:uid="{00000000-0005-0000-0000-00004A020000}"/>
    <cellStyle name="Финансовый 3 4" xfId="583" xr:uid="{00000000-0005-0000-0000-00004B020000}"/>
    <cellStyle name="Финансовый 30 2" xfId="584" xr:uid="{00000000-0005-0000-0000-00004C020000}"/>
    <cellStyle name="Финансовый 32" xfId="585" xr:uid="{00000000-0005-0000-0000-00004D020000}"/>
    <cellStyle name="Финансовый 33" xfId="586" xr:uid="{00000000-0005-0000-0000-00004E020000}"/>
    <cellStyle name="Финансовый 34" xfId="587" xr:uid="{00000000-0005-0000-0000-00004F020000}"/>
    <cellStyle name="Финансовый 35" xfId="588" xr:uid="{00000000-0005-0000-0000-000050020000}"/>
    <cellStyle name="Финансовый 36" xfId="589" xr:uid="{00000000-0005-0000-0000-000051020000}"/>
    <cellStyle name="Финансовый 37" xfId="590" xr:uid="{00000000-0005-0000-0000-000052020000}"/>
    <cellStyle name="Финансовый 38" xfId="591" xr:uid="{00000000-0005-0000-0000-000053020000}"/>
    <cellStyle name="Финансовый 39" xfId="592" xr:uid="{00000000-0005-0000-0000-000054020000}"/>
    <cellStyle name="Финансовый 4 2" xfId="593" xr:uid="{00000000-0005-0000-0000-000055020000}"/>
    <cellStyle name="Финансовый 4 3" xfId="594" xr:uid="{00000000-0005-0000-0000-000056020000}"/>
    <cellStyle name="Финансовый 4 4" xfId="595" xr:uid="{00000000-0005-0000-0000-000057020000}"/>
    <cellStyle name="Финансовый 40" xfId="596" xr:uid="{00000000-0005-0000-0000-000058020000}"/>
    <cellStyle name="Финансовый 5" xfId="2" xr:uid="{00000000-0005-0000-0000-000059020000}"/>
    <cellStyle name="Финансовый 5 2" xfId="597" xr:uid="{00000000-0005-0000-0000-00005A020000}"/>
    <cellStyle name="Финансовый 5 3" xfId="598" xr:uid="{00000000-0005-0000-0000-00005B020000}"/>
    <cellStyle name="Финансовый 5 4" xfId="599" xr:uid="{00000000-0005-0000-0000-00005C020000}"/>
    <cellStyle name="Финансовый 7 2" xfId="600" xr:uid="{00000000-0005-0000-0000-00005D020000}"/>
    <cellStyle name="Финансовый 7 3" xfId="601" xr:uid="{00000000-0005-0000-0000-00005E020000}"/>
    <cellStyle name="Финансовый 7 4" xfId="602" xr:uid="{00000000-0005-0000-0000-00005F020000}"/>
    <cellStyle name="Финансовый 8 2" xfId="603" xr:uid="{00000000-0005-0000-0000-000060020000}"/>
    <cellStyle name="Финансовый 8 3" xfId="604" xr:uid="{00000000-0005-0000-0000-000061020000}"/>
    <cellStyle name="Финансовый 8 4" xfId="605" xr:uid="{00000000-0005-0000-0000-000062020000}"/>
    <cellStyle name="Финансовый 9 2" xfId="606" xr:uid="{00000000-0005-0000-0000-000063020000}"/>
    <cellStyle name="Финансовый 9 3" xfId="607" xr:uid="{00000000-0005-0000-0000-000064020000}"/>
    <cellStyle name="Финансовый 9 4" xfId="608" xr:uid="{00000000-0005-0000-0000-000065020000}"/>
    <cellStyle name="Хороший 2" xfId="609" xr:uid="{00000000-0005-0000-0000-000066020000}"/>
    <cellStyle name="Хороший 2 2" xfId="610" xr:uid="{00000000-0005-0000-0000-000067020000}"/>
    <cellStyle name="Хороший 2 3" xfId="611" xr:uid="{00000000-0005-0000-0000-000068020000}"/>
    <cellStyle name="Хороший 2 4" xfId="612" xr:uid="{00000000-0005-0000-0000-000069020000}"/>
    <cellStyle name="Хороший 3" xfId="613" xr:uid="{00000000-0005-0000-0000-00006A020000}"/>
    <cellStyle name="Хороший 4" xfId="614" xr:uid="{00000000-0005-0000-0000-00006B020000}"/>
  </cellStyles>
  <dxfs count="0"/>
  <tableStyles count="0" defaultTableStyle="TableStyleMedium9" defaultPivotStyle="PivotStyleLight16"/>
  <colors>
    <mruColors>
      <color rgb="FF0000FF"/>
      <color rgb="FF99FFCC"/>
      <color rgb="FF00FF00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</sheetPr>
  <dimension ref="A1:P96"/>
  <sheetViews>
    <sheetView tabSelected="1" topLeftCell="C1" zoomScale="80" zoomScaleNormal="80" workbookViewId="0">
      <selection activeCell="L36" sqref="L36:N39"/>
    </sheetView>
  </sheetViews>
  <sheetFormatPr defaultColWidth="6.42578125" defaultRowHeight="12.75" x14ac:dyDescent="0.2"/>
  <cols>
    <col min="1" max="2" width="0" style="4" hidden="1" customWidth="1"/>
    <col min="3" max="3" width="8.85546875" style="2" bestFit="1" customWidth="1"/>
    <col min="4" max="8" width="4.42578125" style="2" customWidth="1"/>
    <col min="9" max="9" width="6.140625" style="2" customWidth="1"/>
    <col min="10" max="10" width="6.140625" style="3" customWidth="1"/>
    <col min="11" max="11" width="72.140625" style="4" customWidth="1"/>
    <col min="12" max="12" width="21.5703125" style="51" customWidth="1"/>
    <col min="13" max="14" width="21.5703125" style="46" customWidth="1"/>
    <col min="15" max="15" width="18.28515625" style="54" bestFit="1" customWidth="1"/>
    <col min="16" max="16" width="21.5703125" style="4" customWidth="1"/>
    <col min="17" max="17" width="12.42578125" style="4" customWidth="1"/>
    <col min="18" max="16384" width="6.42578125" style="4"/>
  </cols>
  <sheetData>
    <row r="1" spans="1:14" ht="14.25" x14ac:dyDescent="0.2">
      <c r="A1" s="57"/>
      <c r="B1" s="57"/>
      <c r="C1" s="63"/>
      <c r="D1" s="63"/>
      <c r="E1" s="63"/>
      <c r="F1" s="63"/>
      <c r="G1" s="63"/>
      <c r="H1" s="63"/>
      <c r="I1" s="63"/>
      <c r="J1" s="63"/>
      <c r="K1" s="63"/>
      <c r="L1" s="64" t="s">
        <v>69</v>
      </c>
      <c r="M1" s="64"/>
      <c r="N1" s="64"/>
    </row>
    <row r="2" spans="1:14" ht="14.25" x14ac:dyDescent="0.2">
      <c r="A2" s="57"/>
      <c r="B2" s="57"/>
      <c r="C2" s="63"/>
      <c r="D2" s="63"/>
      <c r="E2" s="63"/>
      <c r="F2" s="63"/>
      <c r="G2" s="63"/>
      <c r="H2" s="63"/>
      <c r="I2" s="63"/>
      <c r="J2" s="63"/>
      <c r="K2" s="63"/>
      <c r="L2" s="64" t="s">
        <v>70</v>
      </c>
      <c r="M2" s="64"/>
      <c r="N2" s="64"/>
    </row>
    <row r="3" spans="1:14" ht="14.25" x14ac:dyDescent="0.2">
      <c r="A3" s="57"/>
      <c r="B3" s="57"/>
      <c r="C3" s="63"/>
      <c r="D3" s="63"/>
      <c r="E3" s="63"/>
      <c r="F3" s="63"/>
      <c r="G3" s="63"/>
      <c r="H3" s="63"/>
      <c r="I3" s="63"/>
      <c r="J3" s="63"/>
      <c r="K3" s="63"/>
      <c r="L3" s="64" t="s">
        <v>71</v>
      </c>
      <c r="M3" s="64"/>
      <c r="N3" s="64"/>
    </row>
    <row r="4" spans="1:14" ht="14.25" x14ac:dyDescent="0.2">
      <c r="A4" s="57"/>
      <c r="B4" s="57"/>
      <c r="C4" s="63"/>
      <c r="D4" s="63"/>
      <c r="E4" s="63"/>
      <c r="F4" s="63"/>
      <c r="G4" s="63"/>
      <c r="H4" s="63"/>
      <c r="I4" s="63"/>
      <c r="J4" s="63"/>
      <c r="K4" s="63"/>
      <c r="L4" s="64" t="s">
        <v>73</v>
      </c>
      <c r="M4" s="64"/>
      <c r="N4" s="64"/>
    </row>
    <row r="5" spans="1:14" ht="14.25" x14ac:dyDescent="0.2">
      <c r="A5" s="57"/>
      <c r="B5" s="57"/>
      <c r="C5" s="63"/>
      <c r="D5" s="63"/>
      <c r="E5" s="63"/>
      <c r="F5" s="63"/>
      <c r="G5" s="63"/>
      <c r="H5" s="63"/>
      <c r="I5" s="63"/>
      <c r="J5" s="63"/>
      <c r="K5" s="63"/>
      <c r="L5" s="60"/>
      <c r="M5" s="60"/>
      <c r="N5" s="60"/>
    </row>
    <row r="6" spans="1:14" ht="12.75" customHeight="1" x14ac:dyDescent="0.2">
      <c r="A6" s="57"/>
      <c r="B6" s="57"/>
      <c r="C6" s="63"/>
      <c r="D6" s="63"/>
      <c r="E6" s="63"/>
      <c r="F6" s="63"/>
      <c r="G6" s="63"/>
      <c r="H6" s="63"/>
      <c r="I6" s="63"/>
      <c r="J6" s="63"/>
      <c r="K6" s="63"/>
      <c r="L6" s="64"/>
      <c r="M6" s="64"/>
      <c r="N6" s="64"/>
    </row>
    <row r="7" spans="1:14" ht="12.75" customHeight="1" x14ac:dyDescent="0.2">
      <c r="A7" s="57"/>
      <c r="B7" s="57"/>
      <c r="C7" s="63"/>
      <c r="D7" s="63"/>
      <c r="E7" s="63"/>
      <c r="F7" s="63"/>
      <c r="G7" s="63"/>
      <c r="H7" s="63"/>
      <c r="I7" s="63"/>
      <c r="J7" s="63"/>
      <c r="K7" s="63"/>
      <c r="L7" s="64" t="s">
        <v>69</v>
      </c>
      <c r="M7" s="64"/>
      <c r="N7" s="64"/>
    </row>
    <row r="8" spans="1:14" ht="14.25" x14ac:dyDescent="0.2">
      <c r="A8" s="57"/>
      <c r="B8" s="57"/>
      <c r="C8" s="63"/>
      <c r="D8" s="63"/>
      <c r="E8" s="63"/>
      <c r="F8" s="63"/>
      <c r="G8" s="63"/>
      <c r="H8" s="63"/>
      <c r="I8" s="63"/>
      <c r="J8" s="63"/>
      <c r="K8" s="63"/>
      <c r="L8" s="64" t="s">
        <v>70</v>
      </c>
      <c r="M8" s="64"/>
      <c r="N8" s="64"/>
    </row>
    <row r="9" spans="1:14" ht="14.25" x14ac:dyDescent="0.2">
      <c r="A9" s="57"/>
      <c r="B9" s="57"/>
      <c r="C9" s="63"/>
      <c r="D9" s="63"/>
      <c r="E9" s="63"/>
      <c r="F9" s="63"/>
      <c r="G9" s="63"/>
      <c r="H9" s="63"/>
      <c r="I9" s="63"/>
      <c r="J9" s="63"/>
      <c r="K9" s="63"/>
      <c r="L9" s="64" t="s">
        <v>71</v>
      </c>
      <c r="M9" s="64"/>
      <c r="N9" s="64"/>
    </row>
    <row r="10" spans="1:14" ht="14.25" x14ac:dyDescent="0.2">
      <c r="A10" s="57"/>
      <c r="B10" s="57"/>
      <c r="C10" s="63"/>
      <c r="D10" s="63"/>
      <c r="E10" s="63"/>
      <c r="F10" s="63"/>
      <c r="G10" s="63"/>
      <c r="H10" s="63"/>
      <c r="I10" s="63"/>
      <c r="J10" s="63"/>
      <c r="K10" s="63"/>
      <c r="L10" s="64" t="s">
        <v>72</v>
      </c>
      <c r="M10" s="64"/>
      <c r="N10" s="64"/>
    </row>
    <row r="11" spans="1:14" ht="18.75" customHeight="1" x14ac:dyDescent="0.2">
      <c r="A11" s="57"/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</row>
    <row r="12" spans="1:14" ht="18.75" customHeight="1" x14ac:dyDescent="0.2">
      <c r="A12" s="57"/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</row>
    <row r="14" spans="1:14" x14ac:dyDescent="0.2">
      <c r="K14" s="5"/>
      <c r="L14" s="45"/>
    </row>
    <row r="15" spans="1:14" ht="15.75" x14ac:dyDescent="0.2">
      <c r="C15" s="85" t="s">
        <v>66</v>
      </c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</row>
    <row r="16" spans="1:14" ht="15.75" x14ac:dyDescent="0.2">
      <c r="C16" s="85" t="s">
        <v>67</v>
      </c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</row>
    <row r="17" spans="3:16" x14ac:dyDescent="0.2">
      <c r="K17" s="6"/>
      <c r="L17" s="46"/>
    </row>
    <row r="18" spans="3:16" ht="12.75" customHeight="1" x14ac:dyDescent="0.2">
      <c r="C18" s="84" t="s">
        <v>46</v>
      </c>
      <c r="D18" s="84"/>
      <c r="E18" s="84"/>
      <c r="F18" s="84"/>
      <c r="G18" s="84"/>
      <c r="H18" s="84"/>
      <c r="I18" s="84"/>
      <c r="K18" s="7"/>
    </row>
    <row r="19" spans="3:16" ht="37.5" customHeight="1" x14ac:dyDescent="0.2">
      <c r="C19" s="67" t="s">
        <v>48</v>
      </c>
      <c r="D19" s="68"/>
      <c r="E19" s="68"/>
      <c r="F19" s="68"/>
      <c r="G19" s="68"/>
      <c r="H19" s="68"/>
      <c r="I19" s="68"/>
      <c r="J19" s="69"/>
      <c r="K19" s="74" t="s">
        <v>0</v>
      </c>
      <c r="L19" s="76" t="s">
        <v>1</v>
      </c>
      <c r="M19" s="76"/>
      <c r="N19" s="76"/>
    </row>
    <row r="20" spans="3:16" ht="78" customHeight="1" x14ac:dyDescent="0.2">
      <c r="C20" s="72" t="s">
        <v>49</v>
      </c>
      <c r="D20" s="71" t="s">
        <v>50</v>
      </c>
      <c r="E20" s="71" t="s">
        <v>51</v>
      </c>
      <c r="F20" s="70" t="s">
        <v>53</v>
      </c>
      <c r="G20" s="70"/>
      <c r="H20" s="70"/>
      <c r="I20" s="70" t="s">
        <v>54</v>
      </c>
      <c r="J20" s="70"/>
      <c r="K20" s="74"/>
      <c r="L20" s="80" t="s">
        <v>47</v>
      </c>
      <c r="M20" s="82" t="s">
        <v>58</v>
      </c>
      <c r="N20" s="83"/>
      <c r="P20" s="58"/>
    </row>
    <row r="21" spans="3:16" ht="51.75" customHeight="1" x14ac:dyDescent="0.2">
      <c r="C21" s="73"/>
      <c r="D21" s="71"/>
      <c r="E21" s="71"/>
      <c r="F21" s="61" t="s">
        <v>2</v>
      </c>
      <c r="G21" s="61" t="s">
        <v>3</v>
      </c>
      <c r="H21" s="61" t="s">
        <v>52</v>
      </c>
      <c r="I21" s="61" t="s">
        <v>55</v>
      </c>
      <c r="J21" s="61" t="s">
        <v>56</v>
      </c>
      <c r="K21" s="75"/>
      <c r="L21" s="81"/>
      <c r="M21" s="62" t="s">
        <v>62</v>
      </c>
      <c r="N21" s="62" t="s">
        <v>68</v>
      </c>
    </row>
    <row r="22" spans="3:16" s="9" customFormat="1" ht="36" customHeight="1" x14ac:dyDescent="0.25">
      <c r="C22" s="77"/>
      <c r="D22" s="78"/>
      <c r="E22" s="78"/>
      <c r="F22" s="78"/>
      <c r="G22" s="78"/>
      <c r="H22" s="78"/>
      <c r="I22" s="78"/>
      <c r="J22" s="79"/>
      <c r="K22" s="8" t="s">
        <v>57</v>
      </c>
      <c r="L22" s="44">
        <f>6072411.20824-6386002.41609</f>
        <v>-313591.20785000082</v>
      </c>
      <c r="M22" s="44">
        <f>4871194.12928-4891194.12928-68000</f>
        <v>-88000</v>
      </c>
      <c r="N22" s="44">
        <f>4269104.87496-4153104.87496-133000</f>
        <v>-17000.000000000466</v>
      </c>
      <c r="O22" s="55"/>
    </row>
    <row r="23" spans="3:16" ht="52.5" customHeight="1" x14ac:dyDescent="0.2">
      <c r="C23" s="10"/>
      <c r="D23" s="10"/>
      <c r="E23" s="10"/>
      <c r="F23" s="10"/>
      <c r="G23" s="10"/>
      <c r="H23" s="10"/>
      <c r="I23" s="10"/>
      <c r="J23" s="11"/>
      <c r="K23" s="12" t="s">
        <v>61</v>
      </c>
      <c r="L23" s="1">
        <f>-(L22+L36)/(2825244-1366851.42)*100</f>
        <v>6.8645263540767454</v>
      </c>
      <c r="M23" s="1">
        <f>-(M22)/(2604377-1112831.7)*100</f>
        <v>5.8999213768431975</v>
      </c>
      <c r="N23" s="1">
        <f>-(N22)/(2601134-1011649.55)*100</f>
        <v>1.0695291797287143</v>
      </c>
    </row>
    <row r="24" spans="3:16" s="9" customFormat="1" ht="18.75" customHeight="1" x14ac:dyDescent="0.25">
      <c r="C24" s="40" t="s">
        <v>4</v>
      </c>
      <c r="D24" s="40" t="s">
        <v>5</v>
      </c>
      <c r="E24" s="40" t="s">
        <v>6</v>
      </c>
      <c r="F24" s="40" t="s">
        <v>6</v>
      </c>
      <c r="G24" s="40" t="s">
        <v>6</v>
      </c>
      <c r="H24" s="40" t="s">
        <v>6</v>
      </c>
      <c r="I24" s="40" t="s">
        <v>7</v>
      </c>
      <c r="J24" s="41" t="s">
        <v>4</v>
      </c>
      <c r="K24" s="42" t="s">
        <v>8</v>
      </c>
      <c r="L24" s="43">
        <f>L25+L30+L36+L39</f>
        <v>313591.20785000105</v>
      </c>
      <c r="M24" s="43">
        <f t="shared" ref="M24:N24" si="0">M25+M30+M36+M39</f>
        <v>88000</v>
      </c>
      <c r="N24" s="43">
        <f t="shared" si="0"/>
        <v>17000.000000000466</v>
      </c>
      <c r="O24" s="55"/>
    </row>
    <row r="25" spans="3:16" ht="18.75" customHeight="1" x14ac:dyDescent="0.2">
      <c r="C25" s="15" t="s">
        <v>4</v>
      </c>
      <c r="D25" s="15" t="s">
        <v>5</v>
      </c>
      <c r="E25" s="15" t="s">
        <v>9</v>
      </c>
      <c r="F25" s="15" t="s">
        <v>6</v>
      </c>
      <c r="G25" s="15" t="s">
        <v>6</v>
      </c>
      <c r="H25" s="15" t="s">
        <v>6</v>
      </c>
      <c r="I25" s="15" t="s">
        <v>7</v>
      </c>
      <c r="J25" s="16" t="s">
        <v>4</v>
      </c>
      <c r="K25" s="13" t="s">
        <v>10</v>
      </c>
      <c r="L25" s="14">
        <f>L26+L28</f>
        <v>100111.743</v>
      </c>
      <c r="M25" s="14">
        <f>M26+M28</f>
        <v>141889</v>
      </c>
      <c r="N25" s="14">
        <f>N26+N28</f>
        <v>70889.000000000466</v>
      </c>
    </row>
    <row r="26" spans="3:16" ht="28.5" x14ac:dyDescent="0.2">
      <c r="C26" s="17" t="s">
        <v>4</v>
      </c>
      <c r="D26" s="17" t="s">
        <v>5</v>
      </c>
      <c r="E26" s="17" t="s">
        <v>9</v>
      </c>
      <c r="F26" s="17" t="s">
        <v>6</v>
      </c>
      <c r="G26" s="17" t="s">
        <v>6</v>
      </c>
      <c r="H26" s="17" t="s">
        <v>6</v>
      </c>
      <c r="I26" s="17" t="s">
        <v>7</v>
      </c>
      <c r="J26" s="18" t="s">
        <v>11</v>
      </c>
      <c r="K26" s="19" t="s">
        <v>59</v>
      </c>
      <c r="L26" s="20">
        <f>L27</f>
        <v>100111.743</v>
      </c>
      <c r="M26" s="21">
        <f>M27</f>
        <v>242000.74300000002</v>
      </c>
      <c r="N26" s="21">
        <f t="shared" ref="N26" si="1">N27</f>
        <v>312889.74300000048</v>
      </c>
    </row>
    <row r="27" spans="3:16" ht="28.5" x14ac:dyDescent="0.2">
      <c r="C27" s="17" t="s">
        <v>63</v>
      </c>
      <c r="D27" s="17" t="s">
        <v>5</v>
      </c>
      <c r="E27" s="17" t="s">
        <v>9</v>
      </c>
      <c r="F27" s="17" t="s">
        <v>6</v>
      </c>
      <c r="G27" s="17" t="s">
        <v>6</v>
      </c>
      <c r="H27" s="22" t="s">
        <v>26</v>
      </c>
      <c r="I27" s="17" t="s">
        <v>7</v>
      </c>
      <c r="J27" s="18" t="s">
        <v>13</v>
      </c>
      <c r="K27" s="19" t="s">
        <v>60</v>
      </c>
      <c r="L27" s="20">
        <f>78200+20766.68093+1145.06207</f>
        <v>100111.743</v>
      </c>
      <c r="M27" s="23">
        <f>L26-M22-M35</f>
        <v>242000.74300000002</v>
      </c>
      <c r="N27" s="23">
        <f>M26-N22-N35</f>
        <v>312889.74300000048</v>
      </c>
    </row>
    <row r="28" spans="3:16" ht="28.5" x14ac:dyDescent="0.2">
      <c r="C28" s="17" t="s">
        <v>4</v>
      </c>
      <c r="D28" s="17" t="s">
        <v>5</v>
      </c>
      <c r="E28" s="17" t="s">
        <v>9</v>
      </c>
      <c r="F28" s="17" t="s">
        <v>6</v>
      </c>
      <c r="G28" s="17" t="s">
        <v>6</v>
      </c>
      <c r="H28" s="17" t="s">
        <v>6</v>
      </c>
      <c r="I28" s="17" t="s">
        <v>7</v>
      </c>
      <c r="J28" s="18" t="s">
        <v>14</v>
      </c>
      <c r="K28" s="19" t="s">
        <v>15</v>
      </c>
      <c r="L28" s="24">
        <f>L29</f>
        <v>0</v>
      </c>
      <c r="M28" s="24">
        <f>M29</f>
        <v>-100111.743</v>
      </c>
      <c r="N28" s="24">
        <f>N29</f>
        <v>-242000.74300000002</v>
      </c>
    </row>
    <row r="29" spans="3:16" ht="28.5" x14ac:dyDescent="0.2">
      <c r="C29" s="17" t="s">
        <v>63</v>
      </c>
      <c r="D29" s="17" t="s">
        <v>5</v>
      </c>
      <c r="E29" s="17" t="s">
        <v>9</v>
      </c>
      <c r="F29" s="17" t="s">
        <v>6</v>
      </c>
      <c r="G29" s="17" t="s">
        <v>6</v>
      </c>
      <c r="H29" s="17" t="s">
        <v>26</v>
      </c>
      <c r="I29" s="17" t="s">
        <v>7</v>
      </c>
      <c r="J29" s="18" t="s">
        <v>16</v>
      </c>
      <c r="K29" s="19" t="s">
        <v>42</v>
      </c>
      <c r="L29" s="24">
        <v>0</v>
      </c>
      <c r="M29" s="23">
        <f>-(L27+L29)</f>
        <v>-100111.743</v>
      </c>
      <c r="N29" s="23">
        <f>-M27</f>
        <v>-242000.74300000002</v>
      </c>
    </row>
    <row r="30" spans="3:16" ht="30" x14ac:dyDescent="0.2">
      <c r="C30" s="15" t="s">
        <v>4</v>
      </c>
      <c r="D30" s="15" t="s">
        <v>5</v>
      </c>
      <c r="E30" s="15" t="s">
        <v>17</v>
      </c>
      <c r="F30" s="15" t="s">
        <v>6</v>
      </c>
      <c r="G30" s="15" t="s">
        <v>6</v>
      </c>
      <c r="H30" s="15" t="s">
        <v>6</v>
      </c>
      <c r="I30" s="15" t="s">
        <v>7</v>
      </c>
      <c r="J30" s="16" t="s">
        <v>4</v>
      </c>
      <c r="K30" s="13" t="s">
        <v>18</v>
      </c>
      <c r="L30" s="25">
        <f>L31</f>
        <v>0</v>
      </c>
      <c r="M30" s="25">
        <f t="shared" ref="M30:N30" si="2">M31</f>
        <v>-53889</v>
      </c>
      <c r="N30" s="25">
        <f t="shared" si="2"/>
        <v>-53889</v>
      </c>
    </row>
    <row r="31" spans="3:16" ht="30" x14ac:dyDescent="0.2">
      <c r="C31" s="15" t="s">
        <v>4</v>
      </c>
      <c r="D31" s="15" t="s">
        <v>5</v>
      </c>
      <c r="E31" s="15" t="s">
        <v>17</v>
      </c>
      <c r="F31" s="15" t="s">
        <v>5</v>
      </c>
      <c r="G31" s="15" t="s">
        <v>6</v>
      </c>
      <c r="H31" s="15" t="s">
        <v>6</v>
      </c>
      <c r="I31" s="15" t="s">
        <v>7</v>
      </c>
      <c r="J31" s="16" t="s">
        <v>4</v>
      </c>
      <c r="K31" s="13" t="s">
        <v>19</v>
      </c>
      <c r="L31" s="25">
        <f>L32+L34</f>
        <v>0</v>
      </c>
      <c r="M31" s="25">
        <f t="shared" ref="M31:N31" si="3">M32+M34</f>
        <v>-53889</v>
      </c>
      <c r="N31" s="25">
        <f t="shared" si="3"/>
        <v>-53889</v>
      </c>
    </row>
    <row r="32" spans="3:16" ht="36" customHeight="1" x14ac:dyDescent="0.2">
      <c r="C32" s="17" t="s">
        <v>4</v>
      </c>
      <c r="D32" s="17" t="s">
        <v>5</v>
      </c>
      <c r="E32" s="17" t="s">
        <v>17</v>
      </c>
      <c r="F32" s="17" t="s">
        <v>5</v>
      </c>
      <c r="G32" s="17" t="s">
        <v>6</v>
      </c>
      <c r="H32" s="17" t="s">
        <v>6</v>
      </c>
      <c r="I32" s="17" t="s">
        <v>7</v>
      </c>
      <c r="J32" s="18" t="s">
        <v>11</v>
      </c>
      <c r="K32" s="19" t="s">
        <v>64</v>
      </c>
      <c r="L32" s="24">
        <f>L33</f>
        <v>60806.81</v>
      </c>
      <c r="M32" s="24">
        <f t="shared" ref="M32:N32" si="4">M33</f>
        <v>0</v>
      </c>
      <c r="N32" s="24">
        <f t="shared" si="4"/>
        <v>0</v>
      </c>
    </row>
    <row r="33" spans="3:15" ht="63" customHeight="1" x14ac:dyDescent="0.2">
      <c r="C33" s="17" t="s">
        <v>63</v>
      </c>
      <c r="D33" s="17" t="s">
        <v>5</v>
      </c>
      <c r="E33" s="17" t="s">
        <v>17</v>
      </c>
      <c r="F33" s="17" t="s">
        <v>5</v>
      </c>
      <c r="G33" s="17" t="s">
        <v>6</v>
      </c>
      <c r="H33" s="17" t="s">
        <v>26</v>
      </c>
      <c r="I33" s="17" t="s">
        <v>7</v>
      </c>
      <c r="J33" s="18" t="s">
        <v>13</v>
      </c>
      <c r="K33" s="19" t="s">
        <v>65</v>
      </c>
      <c r="L33" s="24">
        <v>60806.81</v>
      </c>
      <c r="M33" s="23">
        <v>0</v>
      </c>
      <c r="N33" s="23">
        <v>0</v>
      </c>
    </row>
    <row r="34" spans="3:15" ht="62.25" customHeight="1" x14ac:dyDescent="0.2">
      <c r="C34" s="17" t="s">
        <v>4</v>
      </c>
      <c r="D34" s="17" t="s">
        <v>5</v>
      </c>
      <c r="E34" s="17" t="s">
        <v>17</v>
      </c>
      <c r="F34" s="17" t="s">
        <v>5</v>
      </c>
      <c r="G34" s="17" t="s">
        <v>6</v>
      </c>
      <c r="H34" s="17" t="s">
        <v>6</v>
      </c>
      <c r="I34" s="17" t="s">
        <v>7</v>
      </c>
      <c r="J34" s="18" t="s">
        <v>14</v>
      </c>
      <c r="K34" s="19" t="s">
        <v>20</v>
      </c>
      <c r="L34" s="24">
        <f>L35</f>
        <v>-60806.81</v>
      </c>
      <c r="M34" s="24">
        <f t="shared" ref="M34:N34" si="5">M35</f>
        <v>-53889</v>
      </c>
      <c r="N34" s="24">
        <f>N35</f>
        <v>-53889</v>
      </c>
    </row>
    <row r="35" spans="3:15" ht="66" customHeight="1" x14ac:dyDescent="0.2">
      <c r="C35" s="17" t="s">
        <v>63</v>
      </c>
      <c r="D35" s="17" t="s">
        <v>5</v>
      </c>
      <c r="E35" s="17" t="s">
        <v>17</v>
      </c>
      <c r="F35" s="17" t="s">
        <v>5</v>
      </c>
      <c r="G35" s="17" t="s">
        <v>6</v>
      </c>
      <c r="H35" s="17" t="s">
        <v>26</v>
      </c>
      <c r="I35" s="17" t="s">
        <v>7</v>
      </c>
      <c r="J35" s="18" t="s">
        <v>16</v>
      </c>
      <c r="K35" s="19" t="s">
        <v>43</v>
      </c>
      <c r="L35" s="24">
        <f>-60806.81</f>
        <v>-60806.81</v>
      </c>
      <c r="M35" s="23">
        <v>-53889</v>
      </c>
      <c r="N35" s="23">
        <v>-53889</v>
      </c>
      <c r="O35" s="53"/>
    </row>
    <row r="36" spans="3:15" ht="30" x14ac:dyDescent="0.2">
      <c r="C36" s="15" t="s">
        <v>4</v>
      </c>
      <c r="D36" s="15" t="s">
        <v>5</v>
      </c>
      <c r="E36" s="15" t="s">
        <v>12</v>
      </c>
      <c r="F36" s="15" t="s">
        <v>6</v>
      </c>
      <c r="G36" s="15" t="s">
        <v>6</v>
      </c>
      <c r="H36" s="15" t="s">
        <v>6</v>
      </c>
      <c r="I36" s="15" t="s">
        <v>7</v>
      </c>
      <c r="J36" s="16" t="s">
        <v>4</v>
      </c>
      <c r="K36" s="13" t="s">
        <v>21</v>
      </c>
      <c r="L36" s="26">
        <f>L38+L37</f>
        <v>213479.46485000104</v>
      </c>
      <c r="M36" s="26">
        <f t="shared" ref="M36:N36" si="6">M38+M37</f>
        <v>0</v>
      </c>
      <c r="N36" s="26">
        <f>N38+N37</f>
        <v>0</v>
      </c>
      <c r="O36" s="53"/>
    </row>
    <row r="37" spans="3:15" ht="30" customHeight="1" x14ac:dyDescent="0.2">
      <c r="C37" s="17" t="s">
        <v>63</v>
      </c>
      <c r="D37" s="17" t="s">
        <v>5</v>
      </c>
      <c r="E37" s="17" t="s">
        <v>12</v>
      </c>
      <c r="F37" s="17" t="s">
        <v>9</v>
      </c>
      <c r="G37" s="17" t="s">
        <v>5</v>
      </c>
      <c r="H37" s="17" t="s">
        <v>26</v>
      </c>
      <c r="I37" s="17" t="s">
        <v>7</v>
      </c>
      <c r="J37" s="18" t="s">
        <v>22</v>
      </c>
      <c r="K37" s="19" t="s">
        <v>40</v>
      </c>
      <c r="L37" s="20">
        <f>-(6072411.20824+L27+L44+L32)</f>
        <v>-6233329.761239999</v>
      </c>
      <c r="M37" s="20">
        <f>-(4871194.12928+M27)</f>
        <v>-5113194.8722799998</v>
      </c>
      <c r="N37" s="20">
        <f>-(4269104.87496+N27)</f>
        <v>-4581994.6179600004</v>
      </c>
      <c r="O37" s="59"/>
    </row>
    <row r="38" spans="3:15" ht="30.75" customHeight="1" x14ac:dyDescent="0.2">
      <c r="C38" s="17" t="s">
        <v>63</v>
      </c>
      <c r="D38" s="17" t="s">
        <v>5</v>
      </c>
      <c r="E38" s="17" t="s">
        <v>12</v>
      </c>
      <c r="F38" s="17" t="s">
        <v>9</v>
      </c>
      <c r="G38" s="17" t="s">
        <v>5</v>
      </c>
      <c r="H38" s="17" t="s">
        <v>26</v>
      </c>
      <c r="I38" s="17" t="s">
        <v>7</v>
      </c>
      <c r="J38" s="18" t="s">
        <v>23</v>
      </c>
      <c r="K38" s="19" t="s">
        <v>39</v>
      </c>
      <c r="L38" s="20">
        <f>(6386002.41609)-L29-L35-L43</f>
        <v>6446809.22609</v>
      </c>
      <c r="M38" s="20">
        <f>(4891194.12928+68000)-M29-M35-M43</f>
        <v>5113194.8722799998</v>
      </c>
      <c r="N38" s="20">
        <f>(4153104.87496+133000)-N29-N35-N43</f>
        <v>4581994.6179599995</v>
      </c>
    </row>
    <row r="39" spans="3:15" ht="33.75" customHeight="1" x14ac:dyDescent="0.2">
      <c r="C39" s="15" t="s">
        <v>4</v>
      </c>
      <c r="D39" s="15" t="s">
        <v>5</v>
      </c>
      <c r="E39" s="15" t="s">
        <v>24</v>
      </c>
      <c r="F39" s="15" t="s">
        <v>6</v>
      </c>
      <c r="G39" s="15" t="s">
        <v>6</v>
      </c>
      <c r="H39" s="15" t="s">
        <v>6</v>
      </c>
      <c r="I39" s="15" t="s">
        <v>7</v>
      </c>
      <c r="J39" s="16" t="s">
        <v>4</v>
      </c>
      <c r="K39" s="13" t="s">
        <v>25</v>
      </c>
      <c r="L39" s="27">
        <f>L40+L44</f>
        <v>0</v>
      </c>
      <c r="M39" s="27">
        <f t="shared" ref="M39:N39" si="7">M40+M44</f>
        <v>0</v>
      </c>
      <c r="N39" s="27">
        <f t="shared" si="7"/>
        <v>0</v>
      </c>
    </row>
    <row r="40" spans="3:15" ht="15" x14ac:dyDescent="0.2">
      <c r="C40" s="15" t="s">
        <v>4</v>
      </c>
      <c r="D40" s="15" t="s">
        <v>5</v>
      </c>
      <c r="E40" s="15" t="s">
        <v>24</v>
      </c>
      <c r="F40" s="15" t="s">
        <v>26</v>
      </c>
      <c r="G40" s="15" t="s">
        <v>6</v>
      </c>
      <c r="H40" s="15" t="s">
        <v>6</v>
      </c>
      <c r="I40" s="15" t="s">
        <v>7</v>
      </c>
      <c r="J40" s="16" t="s">
        <v>4</v>
      </c>
      <c r="K40" s="13" t="s">
        <v>27</v>
      </c>
      <c r="L40" s="27">
        <f>L42</f>
        <v>0</v>
      </c>
      <c r="M40" s="27">
        <f t="shared" ref="M40:N40" si="8">M42</f>
        <v>0</v>
      </c>
      <c r="N40" s="27">
        <f t="shared" si="8"/>
        <v>0</v>
      </c>
    </row>
    <row r="41" spans="3:15" ht="30" x14ac:dyDescent="0.2">
      <c r="C41" s="15" t="s">
        <v>4</v>
      </c>
      <c r="D41" s="15" t="s">
        <v>5</v>
      </c>
      <c r="E41" s="15" t="s">
        <v>24</v>
      </c>
      <c r="F41" s="15" t="s">
        <v>26</v>
      </c>
      <c r="G41" s="15" t="s">
        <v>5</v>
      </c>
      <c r="H41" s="15" t="s">
        <v>6</v>
      </c>
      <c r="I41" s="15" t="s">
        <v>7</v>
      </c>
      <c r="J41" s="16" t="s">
        <v>4</v>
      </c>
      <c r="K41" s="13" t="s">
        <v>28</v>
      </c>
      <c r="L41" s="27">
        <f t="shared" ref="L41:N42" si="9">L42</f>
        <v>0</v>
      </c>
      <c r="M41" s="27">
        <f t="shared" si="9"/>
        <v>0</v>
      </c>
      <c r="N41" s="27">
        <f t="shared" si="9"/>
        <v>0</v>
      </c>
    </row>
    <row r="42" spans="3:15" ht="85.5" x14ac:dyDescent="0.2">
      <c r="C42" s="17" t="s">
        <v>4</v>
      </c>
      <c r="D42" s="17" t="s">
        <v>5</v>
      </c>
      <c r="E42" s="17" t="s">
        <v>24</v>
      </c>
      <c r="F42" s="17" t="s">
        <v>26</v>
      </c>
      <c r="G42" s="17" t="s">
        <v>5</v>
      </c>
      <c r="H42" s="17" t="s">
        <v>6</v>
      </c>
      <c r="I42" s="17" t="s">
        <v>7</v>
      </c>
      <c r="J42" s="18" t="s">
        <v>14</v>
      </c>
      <c r="K42" s="19" t="s">
        <v>29</v>
      </c>
      <c r="L42" s="52">
        <f>L43</f>
        <v>0</v>
      </c>
      <c r="M42" s="52">
        <f t="shared" si="9"/>
        <v>0</v>
      </c>
      <c r="N42" s="52">
        <f t="shared" si="9"/>
        <v>0</v>
      </c>
    </row>
    <row r="43" spans="3:15" ht="71.25" x14ac:dyDescent="0.2">
      <c r="C43" s="17" t="s">
        <v>63</v>
      </c>
      <c r="D43" s="17" t="s">
        <v>5</v>
      </c>
      <c r="E43" s="17" t="s">
        <v>24</v>
      </c>
      <c r="F43" s="17" t="s">
        <v>26</v>
      </c>
      <c r="G43" s="17" t="s">
        <v>5</v>
      </c>
      <c r="H43" s="17" t="s">
        <v>26</v>
      </c>
      <c r="I43" s="17" t="s">
        <v>7</v>
      </c>
      <c r="J43" s="18" t="s">
        <v>16</v>
      </c>
      <c r="K43" s="19" t="s">
        <v>44</v>
      </c>
      <c r="L43" s="21">
        <v>0</v>
      </c>
      <c r="M43" s="23">
        <v>0</v>
      </c>
      <c r="N43" s="23">
        <v>0</v>
      </c>
    </row>
    <row r="44" spans="3:15" ht="30" x14ac:dyDescent="0.2">
      <c r="C44" s="17" t="s">
        <v>4</v>
      </c>
      <c r="D44" s="17" t="s">
        <v>5</v>
      </c>
      <c r="E44" s="17" t="s">
        <v>24</v>
      </c>
      <c r="F44" s="17" t="s">
        <v>12</v>
      </c>
      <c r="G44" s="17" t="s">
        <v>6</v>
      </c>
      <c r="H44" s="17" t="s">
        <v>6</v>
      </c>
      <c r="I44" s="17" t="s">
        <v>7</v>
      </c>
      <c r="J44" s="18" t="s">
        <v>4</v>
      </c>
      <c r="K44" s="13" t="s">
        <v>30</v>
      </c>
      <c r="L44" s="27">
        <f>L45</f>
        <v>0</v>
      </c>
      <c r="M44" s="27">
        <f t="shared" ref="M44:N44" si="10">M45</f>
        <v>0</v>
      </c>
      <c r="N44" s="27">
        <f t="shared" si="10"/>
        <v>0</v>
      </c>
    </row>
    <row r="45" spans="3:15" ht="28.5" x14ac:dyDescent="0.2">
      <c r="C45" s="17" t="s">
        <v>4</v>
      </c>
      <c r="D45" s="17" t="s">
        <v>5</v>
      </c>
      <c r="E45" s="17" t="s">
        <v>24</v>
      </c>
      <c r="F45" s="17" t="s">
        <v>12</v>
      </c>
      <c r="G45" s="17" t="s">
        <v>6</v>
      </c>
      <c r="H45" s="17" t="s">
        <v>6</v>
      </c>
      <c r="I45" s="17" t="s">
        <v>7</v>
      </c>
      <c r="J45" s="18" t="s">
        <v>31</v>
      </c>
      <c r="K45" s="19" t="s">
        <v>32</v>
      </c>
      <c r="L45" s="52">
        <f>L47</f>
        <v>0</v>
      </c>
      <c r="M45" s="52">
        <f t="shared" ref="M45:N45" si="11">M47</f>
        <v>0</v>
      </c>
      <c r="N45" s="52">
        <f t="shared" si="11"/>
        <v>0</v>
      </c>
    </row>
    <row r="46" spans="3:15" ht="28.5" x14ac:dyDescent="0.2">
      <c r="C46" s="17" t="s">
        <v>4</v>
      </c>
      <c r="D46" s="17" t="s">
        <v>5</v>
      </c>
      <c r="E46" s="17" t="s">
        <v>24</v>
      </c>
      <c r="F46" s="17" t="s">
        <v>12</v>
      </c>
      <c r="G46" s="17" t="s">
        <v>5</v>
      </c>
      <c r="H46" s="17" t="s">
        <v>6</v>
      </c>
      <c r="I46" s="17" t="s">
        <v>7</v>
      </c>
      <c r="J46" s="18" t="s">
        <v>31</v>
      </c>
      <c r="K46" s="19" t="s">
        <v>33</v>
      </c>
      <c r="L46" s="52">
        <f>L47</f>
        <v>0</v>
      </c>
      <c r="M46" s="52">
        <f t="shared" ref="M46:N46" si="12">M47</f>
        <v>0</v>
      </c>
      <c r="N46" s="52">
        <f t="shared" si="12"/>
        <v>0</v>
      </c>
    </row>
    <row r="47" spans="3:15" ht="28.5" x14ac:dyDescent="0.2">
      <c r="C47" s="28" t="s">
        <v>63</v>
      </c>
      <c r="D47" s="28" t="s">
        <v>5</v>
      </c>
      <c r="E47" s="28" t="s">
        <v>24</v>
      </c>
      <c r="F47" s="28" t="s">
        <v>12</v>
      </c>
      <c r="G47" s="28" t="s">
        <v>5</v>
      </c>
      <c r="H47" s="28" t="s">
        <v>26</v>
      </c>
      <c r="I47" s="28" t="s">
        <v>7</v>
      </c>
      <c r="J47" s="29" t="s">
        <v>34</v>
      </c>
      <c r="K47" s="19" t="s">
        <v>45</v>
      </c>
      <c r="L47" s="20">
        <v>0</v>
      </c>
      <c r="M47" s="23">
        <v>0</v>
      </c>
      <c r="N47" s="23">
        <v>0</v>
      </c>
    </row>
    <row r="48" spans="3:15" ht="28.5" x14ac:dyDescent="0.2">
      <c r="C48" s="17" t="s">
        <v>4</v>
      </c>
      <c r="D48" s="17" t="s">
        <v>5</v>
      </c>
      <c r="E48" s="17" t="s">
        <v>24</v>
      </c>
      <c r="F48" s="17" t="s">
        <v>12</v>
      </c>
      <c r="G48" s="17" t="s">
        <v>6</v>
      </c>
      <c r="H48" s="17" t="s">
        <v>6</v>
      </c>
      <c r="I48" s="17" t="s">
        <v>7</v>
      </c>
      <c r="J48" s="18" t="s">
        <v>35</v>
      </c>
      <c r="K48" s="19" t="s">
        <v>36</v>
      </c>
      <c r="L48" s="52">
        <f>L50</f>
        <v>0</v>
      </c>
      <c r="M48" s="52">
        <f t="shared" ref="M48:N48" si="13">M50</f>
        <v>0</v>
      </c>
      <c r="N48" s="52">
        <f t="shared" si="13"/>
        <v>0</v>
      </c>
    </row>
    <row r="49" spans="3:15" ht="28.5" x14ac:dyDescent="0.2">
      <c r="C49" s="17" t="s">
        <v>4</v>
      </c>
      <c r="D49" s="17" t="s">
        <v>5</v>
      </c>
      <c r="E49" s="17" t="s">
        <v>24</v>
      </c>
      <c r="F49" s="17" t="s">
        <v>12</v>
      </c>
      <c r="G49" s="17" t="s">
        <v>5</v>
      </c>
      <c r="H49" s="17" t="s">
        <v>6</v>
      </c>
      <c r="I49" s="17" t="s">
        <v>7</v>
      </c>
      <c r="J49" s="18" t="s">
        <v>35</v>
      </c>
      <c r="K49" s="19" t="s">
        <v>37</v>
      </c>
      <c r="L49" s="52">
        <f>L50</f>
        <v>0</v>
      </c>
      <c r="M49" s="52">
        <f t="shared" ref="M49:N49" si="14">M50</f>
        <v>0</v>
      </c>
      <c r="N49" s="52">
        <f t="shared" si="14"/>
        <v>0</v>
      </c>
    </row>
    <row r="50" spans="3:15" ht="28.5" x14ac:dyDescent="0.2">
      <c r="C50" s="17" t="s">
        <v>63</v>
      </c>
      <c r="D50" s="17" t="s">
        <v>5</v>
      </c>
      <c r="E50" s="17" t="s">
        <v>24</v>
      </c>
      <c r="F50" s="17" t="s">
        <v>12</v>
      </c>
      <c r="G50" s="17" t="s">
        <v>5</v>
      </c>
      <c r="H50" s="17" t="s">
        <v>26</v>
      </c>
      <c r="I50" s="17" t="s">
        <v>7</v>
      </c>
      <c r="J50" s="18" t="s">
        <v>38</v>
      </c>
      <c r="K50" s="19" t="s">
        <v>41</v>
      </c>
      <c r="L50" s="52">
        <v>0</v>
      </c>
      <c r="M50" s="23">
        <v>0</v>
      </c>
      <c r="N50" s="23">
        <v>0</v>
      </c>
    </row>
    <row r="51" spans="3:15" x14ac:dyDescent="0.2">
      <c r="J51" s="30"/>
      <c r="K51" s="31"/>
    </row>
    <row r="52" spans="3:15" x14ac:dyDescent="0.2">
      <c r="J52" s="32"/>
      <c r="K52" s="33"/>
    </row>
    <row r="53" spans="3:15" s="9" customFormat="1" ht="15.75" hidden="1" customHeight="1" x14ac:dyDescent="0.2">
      <c r="C53" s="2"/>
      <c r="D53" s="2"/>
      <c r="E53" s="2"/>
      <c r="F53" s="2"/>
      <c r="G53" s="2"/>
      <c r="H53" s="2"/>
      <c r="I53" s="2"/>
      <c r="J53" s="34"/>
      <c r="K53" s="35"/>
      <c r="L53" s="47"/>
      <c r="M53" s="48"/>
      <c r="N53" s="48"/>
      <c r="O53" s="55"/>
    </row>
    <row r="54" spans="3:15" ht="15" hidden="1" customHeight="1" x14ac:dyDescent="0.2">
      <c r="J54" s="36"/>
      <c r="K54" s="31"/>
    </row>
    <row r="55" spans="3:15" ht="15" hidden="1" customHeight="1" x14ac:dyDescent="0.2">
      <c r="J55" s="36"/>
      <c r="K55" s="31"/>
    </row>
    <row r="56" spans="3:15" ht="15" hidden="1" customHeight="1" x14ac:dyDescent="0.2">
      <c r="J56" s="36"/>
      <c r="K56" s="31"/>
    </row>
    <row r="57" spans="3:15" ht="15" hidden="1" customHeight="1" x14ac:dyDescent="0.2">
      <c r="J57" s="36"/>
      <c r="K57" s="31"/>
    </row>
    <row r="58" spans="3:15" ht="15.75" hidden="1" customHeight="1" x14ac:dyDescent="0.2">
      <c r="J58" s="36"/>
      <c r="K58" s="35"/>
      <c r="L58" s="47"/>
    </row>
    <row r="59" spans="3:15" s="37" customFormat="1" ht="14.25" x14ac:dyDescent="0.2">
      <c r="C59" s="2"/>
      <c r="D59" s="2"/>
      <c r="E59" s="2"/>
      <c r="F59" s="2"/>
      <c r="G59" s="2"/>
      <c r="H59" s="2"/>
      <c r="I59" s="2"/>
      <c r="J59" s="65"/>
      <c r="K59" s="66"/>
      <c r="L59" s="66"/>
      <c r="M59" s="49"/>
      <c r="N59" s="49"/>
      <c r="O59" s="56"/>
    </row>
    <row r="60" spans="3:15" s="37" customFormat="1" x14ac:dyDescent="0.2">
      <c r="C60" s="2"/>
      <c r="D60" s="2"/>
      <c r="E60" s="2"/>
      <c r="F60" s="2"/>
      <c r="G60" s="2"/>
      <c r="H60" s="2"/>
      <c r="I60" s="2"/>
      <c r="J60" s="38"/>
      <c r="L60" s="50"/>
      <c r="M60" s="49"/>
      <c r="N60" s="49"/>
      <c r="O60" s="56"/>
    </row>
    <row r="61" spans="3:15" s="37" customFormat="1" x14ac:dyDescent="0.2">
      <c r="C61" s="2"/>
      <c r="D61" s="2"/>
      <c r="E61" s="2"/>
      <c r="F61" s="2"/>
      <c r="G61" s="2"/>
      <c r="H61" s="2"/>
      <c r="I61" s="2"/>
      <c r="J61" s="38"/>
      <c r="L61" s="50"/>
      <c r="M61" s="49"/>
      <c r="N61" s="49"/>
      <c r="O61" s="56"/>
    </row>
    <row r="62" spans="3:15" s="37" customFormat="1" x14ac:dyDescent="0.2">
      <c r="C62" s="2"/>
      <c r="D62" s="2"/>
      <c r="E62" s="2"/>
      <c r="F62" s="2"/>
      <c r="G62" s="2"/>
      <c r="H62" s="2"/>
      <c r="I62" s="2"/>
      <c r="J62" s="38"/>
      <c r="L62" s="50"/>
      <c r="M62" s="49"/>
      <c r="N62" s="49"/>
      <c r="O62" s="56"/>
    </row>
    <row r="63" spans="3:15" s="37" customFormat="1" x14ac:dyDescent="0.2">
      <c r="C63" s="2"/>
      <c r="D63" s="2"/>
      <c r="E63" s="2"/>
      <c r="F63" s="2"/>
      <c r="G63" s="2"/>
      <c r="H63" s="2"/>
      <c r="I63" s="2"/>
      <c r="J63" s="38"/>
      <c r="L63" s="50"/>
      <c r="M63" s="49"/>
      <c r="N63" s="49"/>
      <c r="O63" s="56"/>
    </row>
    <row r="64" spans="3:15" s="37" customFormat="1" x14ac:dyDescent="0.2">
      <c r="C64" s="2"/>
      <c r="D64" s="2"/>
      <c r="E64" s="2"/>
      <c r="F64" s="2"/>
      <c r="G64" s="2"/>
      <c r="H64" s="2"/>
      <c r="I64" s="2"/>
      <c r="J64" s="38"/>
      <c r="L64" s="50"/>
      <c r="M64" s="49"/>
      <c r="N64" s="49"/>
      <c r="O64" s="56"/>
    </row>
    <row r="65" spans="3:15" s="37" customFormat="1" x14ac:dyDescent="0.2">
      <c r="C65" s="2"/>
      <c r="D65" s="2"/>
      <c r="E65" s="2"/>
      <c r="F65" s="2"/>
      <c r="G65" s="2"/>
      <c r="H65" s="2"/>
      <c r="I65" s="2"/>
      <c r="J65" s="38"/>
      <c r="L65" s="50"/>
      <c r="M65" s="49"/>
      <c r="N65" s="49"/>
      <c r="O65" s="56"/>
    </row>
    <row r="66" spans="3:15" s="37" customFormat="1" x14ac:dyDescent="0.2">
      <c r="C66" s="2"/>
      <c r="D66" s="2"/>
      <c r="E66" s="2"/>
      <c r="F66" s="2"/>
      <c r="G66" s="2"/>
      <c r="H66" s="2"/>
      <c r="I66" s="2"/>
      <c r="J66" s="38"/>
      <c r="L66" s="50"/>
      <c r="M66" s="49"/>
      <c r="N66" s="49"/>
      <c r="O66" s="56"/>
    </row>
    <row r="67" spans="3:15" s="37" customFormat="1" x14ac:dyDescent="0.2">
      <c r="C67" s="2"/>
      <c r="D67" s="2"/>
      <c r="E67" s="2"/>
      <c r="F67" s="2"/>
      <c r="G67" s="2"/>
      <c r="H67" s="2"/>
      <c r="I67" s="2"/>
      <c r="J67" s="38"/>
      <c r="L67" s="50"/>
      <c r="M67" s="49"/>
      <c r="N67" s="49"/>
      <c r="O67" s="56"/>
    </row>
    <row r="68" spans="3:15" s="37" customFormat="1" x14ac:dyDescent="0.2">
      <c r="C68" s="2"/>
      <c r="D68" s="2"/>
      <c r="E68" s="2"/>
      <c r="F68" s="2"/>
      <c r="G68" s="2"/>
      <c r="H68" s="2"/>
      <c r="I68" s="2"/>
      <c r="J68" s="38"/>
      <c r="L68" s="50"/>
      <c r="M68" s="49"/>
      <c r="N68" s="49"/>
      <c r="O68" s="56"/>
    </row>
    <row r="69" spans="3:15" s="37" customFormat="1" x14ac:dyDescent="0.2">
      <c r="C69" s="2"/>
      <c r="D69" s="2"/>
      <c r="E69" s="2"/>
      <c r="F69" s="2"/>
      <c r="G69" s="2"/>
      <c r="H69" s="2"/>
      <c r="I69" s="2"/>
      <c r="J69" s="38"/>
      <c r="L69" s="50"/>
      <c r="M69" s="49"/>
      <c r="N69" s="49"/>
      <c r="O69" s="56"/>
    </row>
    <row r="70" spans="3:15" s="37" customFormat="1" x14ac:dyDescent="0.2">
      <c r="C70" s="2"/>
      <c r="D70" s="2"/>
      <c r="E70" s="2"/>
      <c r="F70" s="2"/>
      <c r="G70" s="2"/>
      <c r="H70" s="2"/>
      <c r="I70" s="2"/>
      <c r="J70" s="38"/>
      <c r="L70" s="50"/>
      <c r="M70" s="49"/>
      <c r="N70" s="49"/>
      <c r="O70" s="56"/>
    </row>
    <row r="71" spans="3:15" s="37" customFormat="1" x14ac:dyDescent="0.2">
      <c r="C71" s="2"/>
      <c r="D71" s="2"/>
      <c r="E71" s="2"/>
      <c r="F71" s="2"/>
      <c r="G71" s="2"/>
      <c r="H71" s="2"/>
      <c r="I71" s="2"/>
      <c r="J71" s="38"/>
      <c r="L71" s="50"/>
      <c r="M71" s="49"/>
      <c r="N71" s="49"/>
      <c r="O71" s="56"/>
    </row>
    <row r="72" spans="3:15" s="37" customFormat="1" x14ac:dyDescent="0.2">
      <c r="C72" s="2"/>
      <c r="D72" s="2"/>
      <c r="E72" s="2"/>
      <c r="F72" s="2"/>
      <c r="G72" s="2"/>
      <c r="H72" s="2"/>
      <c r="I72" s="2"/>
      <c r="J72" s="38"/>
      <c r="L72" s="50"/>
      <c r="M72" s="49"/>
      <c r="N72" s="49"/>
      <c r="O72" s="56"/>
    </row>
    <row r="73" spans="3:15" s="37" customFormat="1" x14ac:dyDescent="0.2">
      <c r="C73" s="2"/>
      <c r="D73" s="2"/>
      <c r="E73" s="2"/>
      <c r="F73" s="2"/>
      <c r="G73" s="2"/>
      <c r="H73" s="2"/>
      <c r="I73" s="2"/>
      <c r="J73" s="38"/>
      <c r="L73" s="50"/>
      <c r="M73" s="49"/>
      <c r="N73" s="49"/>
      <c r="O73" s="56"/>
    </row>
    <row r="74" spans="3:15" s="37" customFormat="1" x14ac:dyDescent="0.2">
      <c r="C74" s="2"/>
      <c r="D74" s="2"/>
      <c r="E74" s="2"/>
      <c r="F74" s="2"/>
      <c r="G74" s="2"/>
      <c r="H74" s="2"/>
      <c r="I74" s="2"/>
      <c r="J74" s="38"/>
      <c r="K74" s="39"/>
      <c r="L74" s="50"/>
      <c r="M74" s="49"/>
      <c r="N74" s="49"/>
      <c r="O74" s="56"/>
    </row>
    <row r="75" spans="3:15" s="37" customFormat="1" x14ac:dyDescent="0.2">
      <c r="C75" s="2"/>
      <c r="D75" s="2"/>
      <c r="E75" s="2"/>
      <c r="F75" s="2"/>
      <c r="G75" s="2"/>
      <c r="H75" s="2"/>
      <c r="I75" s="2"/>
      <c r="J75" s="38"/>
      <c r="L75" s="50"/>
      <c r="M75" s="49"/>
      <c r="N75" s="49"/>
      <c r="O75" s="56"/>
    </row>
    <row r="76" spans="3:15" s="37" customFormat="1" x14ac:dyDescent="0.2">
      <c r="C76" s="2"/>
      <c r="D76" s="2"/>
      <c r="E76" s="2"/>
      <c r="F76" s="2"/>
      <c r="G76" s="2"/>
      <c r="H76" s="2"/>
      <c r="I76" s="2"/>
      <c r="J76" s="38"/>
      <c r="L76" s="50"/>
      <c r="M76" s="49"/>
      <c r="N76" s="49"/>
      <c r="O76" s="56"/>
    </row>
    <row r="77" spans="3:15" s="37" customFormat="1" x14ac:dyDescent="0.2">
      <c r="C77" s="2"/>
      <c r="D77" s="2"/>
      <c r="E77" s="2"/>
      <c r="F77" s="2"/>
      <c r="G77" s="2"/>
      <c r="H77" s="2"/>
      <c r="I77" s="2"/>
      <c r="J77" s="38"/>
      <c r="L77" s="50"/>
      <c r="M77" s="49"/>
      <c r="N77" s="49"/>
      <c r="O77" s="56"/>
    </row>
    <row r="78" spans="3:15" s="37" customFormat="1" x14ac:dyDescent="0.2">
      <c r="C78" s="2"/>
      <c r="D78" s="2"/>
      <c r="E78" s="2"/>
      <c r="F78" s="2"/>
      <c r="G78" s="2"/>
      <c r="H78" s="2"/>
      <c r="I78" s="2"/>
      <c r="J78" s="38"/>
      <c r="L78" s="50"/>
      <c r="M78" s="49"/>
      <c r="N78" s="49"/>
      <c r="O78" s="56"/>
    </row>
    <row r="79" spans="3:15" s="37" customFormat="1" x14ac:dyDescent="0.2">
      <c r="C79" s="2"/>
      <c r="D79" s="2"/>
      <c r="E79" s="2"/>
      <c r="F79" s="2"/>
      <c r="G79" s="2"/>
      <c r="H79" s="2"/>
      <c r="I79" s="2"/>
      <c r="J79" s="38"/>
      <c r="L79" s="50"/>
      <c r="M79" s="49"/>
      <c r="N79" s="49"/>
      <c r="O79" s="56"/>
    </row>
    <row r="80" spans="3:15" s="37" customFormat="1" x14ac:dyDescent="0.2">
      <c r="C80" s="2"/>
      <c r="D80" s="2"/>
      <c r="E80" s="2"/>
      <c r="F80" s="2"/>
      <c r="G80" s="2"/>
      <c r="H80" s="2"/>
      <c r="I80" s="2"/>
      <c r="J80" s="38"/>
      <c r="L80" s="50"/>
      <c r="M80" s="49"/>
      <c r="N80" s="49"/>
      <c r="O80" s="56"/>
    </row>
    <row r="81" spans="3:15" s="37" customFormat="1" x14ac:dyDescent="0.2">
      <c r="C81" s="2"/>
      <c r="D81" s="2"/>
      <c r="E81" s="2"/>
      <c r="F81" s="2"/>
      <c r="G81" s="2"/>
      <c r="H81" s="2"/>
      <c r="I81" s="2"/>
      <c r="J81" s="38"/>
      <c r="L81" s="50"/>
      <c r="M81" s="49"/>
      <c r="N81" s="49"/>
      <c r="O81" s="56"/>
    </row>
    <row r="82" spans="3:15" s="37" customFormat="1" x14ac:dyDescent="0.2">
      <c r="C82" s="2"/>
      <c r="D82" s="2"/>
      <c r="E82" s="2"/>
      <c r="F82" s="2"/>
      <c r="G82" s="2"/>
      <c r="H82" s="2"/>
      <c r="I82" s="2"/>
      <c r="J82" s="38"/>
      <c r="L82" s="50"/>
      <c r="M82" s="49"/>
      <c r="N82" s="49"/>
      <c r="O82" s="56"/>
    </row>
    <row r="83" spans="3:15" s="37" customFormat="1" x14ac:dyDescent="0.2">
      <c r="C83" s="2"/>
      <c r="D83" s="2"/>
      <c r="E83" s="2"/>
      <c r="F83" s="2"/>
      <c r="G83" s="2"/>
      <c r="H83" s="2"/>
      <c r="I83" s="2"/>
      <c r="J83" s="38"/>
      <c r="L83" s="50"/>
      <c r="M83" s="49"/>
      <c r="N83" s="49"/>
      <c r="O83" s="56"/>
    </row>
    <row r="84" spans="3:15" s="37" customFormat="1" x14ac:dyDescent="0.2">
      <c r="C84" s="2"/>
      <c r="D84" s="2"/>
      <c r="E84" s="2"/>
      <c r="F84" s="2"/>
      <c r="G84" s="2"/>
      <c r="H84" s="2"/>
      <c r="I84" s="2"/>
      <c r="J84" s="38"/>
      <c r="L84" s="50"/>
      <c r="M84" s="49"/>
      <c r="N84" s="49"/>
      <c r="O84" s="56"/>
    </row>
    <row r="85" spans="3:15" s="37" customFormat="1" x14ac:dyDescent="0.2">
      <c r="C85" s="2"/>
      <c r="D85" s="2"/>
      <c r="E85" s="2"/>
      <c r="F85" s="2"/>
      <c r="G85" s="2"/>
      <c r="H85" s="2"/>
      <c r="I85" s="2"/>
      <c r="J85" s="38"/>
      <c r="L85" s="50"/>
      <c r="M85" s="49"/>
      <c r="N85" s="49"/>
      <c r="O85" s="56"/>
    </row>
    <row r="86" spans="3:15" s="37" customFormat="1" x14ac:dyDescent="0.2">
      <c r="C86" s="2"/>
      <c r="D86" s="2"/>
      <c r="E86" s="2"/>
      <c r="F86" s="2"/>
      <c r="G86" s="2"/>
      <c r="H86" s="2"/>
      <c r="I86" s="2"/>
      <c r="J86" s="38"/>
      <c r="L86" s="50"/>
      <c r="M86" s="49"/>
      <c r="N86" s="49"/>
      <c r="O86" s="56"/>
    </row>
    <row r="87" spans="3:15" s="37" customFormat="1" x14ac:dyDescent="0.2">
      <c r="C87" s="2"/>
      <c r="D87" s="2"/>
      <c r="E87" s="2"/>
      <c r="F87" s="2"/>
      <c r="G87" s="2"/>
      <c r="H87" s="2"/>
      <c r="I87" s="2"/>
      <c r="J87" s="38"/>
      <c r="L87" s="50"/>
      <c r="M87" s="49"/>
      <c r="N87" s="49"/>
      <c r="O87" s="56"/>
    </row>
    <row r="88" spans="3:15" s="37" customFormat="1" x14ac:dyDescent="0.2">
      <c r="C88" s="2"/>
      <c r="D88" s="2"/>
      <c r="E88" s="2"/>
      <c r="F88" s="2"/>
      <c r="G88" s="2"/>
      <c r="H88" s="2"/>
      <c r="I88" s="2"/>
      <c r="J88" s="38"/>
      <c r="L88" s="50"/>
      <c r="M88" s="49"/>
      <c r="N88" s="49"/>
      <c r="O88" s="56"/>
    </row>
    <row r="89" spans="3:15" s="37" customFormat="1" x14ac:dyDescent="0.2">
      <c r="C89" s="2"/>
      <c r="D89" s="2"/>
      <c r="E89" s="2"/>
      <c r="F89" s="2"/>
      <c r="G89" s="2"/>
      <c r="H89" s="2"/>
      <c r="I89" s="2"/>
      <c r="J89" s="38"/>
      <c r="L89" s="50"/>
      <c r="M89" s="49"/>
      <c r="N89" s="49"/>
      <c r="O89" s="56"/>
    </row>
    <row r="90" spans="3:15" s="37" customFormat="1" x14ac:dyDescent="0.2">
      <c r="C90" s="2"/>
      <c r="D90" s="2"/>
      <c r="E90" s="2"/>
      <c r="F90" s="2"/>
      <c r="G90" s="2"/>
      <c r="H90" s="2"/>
      <c r="I90" s="2"/>
      <c r="J90" s="38"/>
      <c r="L90" s="50"/>
      <c r="M90" s="49"/>
      <c r="N90" s="49"/>
      <c r="O90" s="56"/>
    </row>
    <row r="91" spans="3:15" s="37" customFormat="1" x14ac:dyDescent="0.2">
      <c r="C91" s="2"/>
      <c r="D91" s="2"/>
      <c r="E91" s="2"/>
      <c r="F91" s="2"/>
      <c r="G91" s="2"/>
      <c r="H91" s="2"/>
      <c r="I91" s="2"/>
      <c r="J91" s="38"/>
      <c r="L91" s="50"/>
      <c r="M91" s="49"/>
      <c r="N91" s="49"/>
      <c r="O91" s="56"/>
    </row>
    <row r="92" spans="3:15" s="37" customFormat="1" x14ac:dyDescent="0.2">
      <c r="C92" s="2"/>
      <c r="D92" s="2"/>
      <c r="E92" s="2"/>
      <c r="F92" s="2"/>
      <c r="G92" s="2"/>
      <c r="H92" s="2"/>
      <c r="I92" s="2"/>
      <c r="J92" s="38"/>
      <c r="L92" s="50"/>
      <c r="M92" s="49"/>
      <c r="N92" s="49"/>
      <c r="O92" s="56"/>
    </row>
    <row r="93" spans="3:15" s="37" customFormat="1" x14ac:dyDescent="0.2">
      <c r="C93" s="2"/>
      <c r="D93" s="2"/>
      <c r="E93" s="2"/>
      <c r="F93" s="2"/>
      <c r="G93" s="2"/>
      <c r="H93" s="2"/>
      <c r="I93" s="2"/>
      <c r="J93" s="38"/>
      <c r="L93" s="50"/>
      <c r="M93" s="49"/>
      <c r="N93" s="49"/>
      <c r="O93" s="56"/>
    </row>
    <row r="94" spans="3:15" s="37" customFormat="1" x14ac:dyDescent="0.2">
      <c r="C94" s="2"/>
      <c r="D94" s="2"/>
      <c r="E94" s="2"/>
      <c r="F94" s="2"/>
      <c r="G94" s="2"/>
      <c r="H94" s="2"/>
      <c r="I94" s="2"/>
      <c r="J94" s="38"/>
      <c r="L94" s="50"/>
      <c r="M94" s="49"/>
      <c r="N94" s="49"/>
      <c r="O94" s="56"/>
    </row>
    <row r="95" spans="3:15" s="37" customFormat="1" x14ac:dyDescent="0.2">
      <c r="C95" s="2"/>
      <c r="D95" s="2"/>
      <c r="E95" s="2"/>
      <c r="F95" s="2"/>
      <c r="G95" s="2"/>
      <c r="H95" s="2"/>
      <c r="I95" s="2"/>
      <c r="J95" s="38"/>
      <c r="L95" s="50"/>
      <c r="M95" s="49"/>
      <c r="N95" s="49"/>
      <c r="O95" s="56"/>
    </row>
    <row r="96" spans="3:15" s="37" customFormat="1" x14ac:dyDescent="0.2">
      <c r="C96" s="2"/>
      <c r="D96" s="2"/>
      <c r="E96" s="2"/>
      <c r="F96" s="2"/>
      <c r="G96" s="2"/>
      <c r="H96" s="2"/>
      <c r="I96" s="2"/>
      <c r="J96" s="38"/>
      <c r="L96" s="50"/>
      <c r="M96" s="49"/>
      <c r="N96" s="49"/>
      <c r="O96" s="56"/>
    </row>
  </sheetData>
  <mergeCells count="24">
    <mergeCell ref="C18:I18"/>
    <mergeCell ref="C16:N16"/>
    <mergeCell ref="C15:N15"/>
    <mergeCell ref="L10:N10"/>
    <mergeCell ref="L6:N6"/>
    <mergeCell ref="L7:N7"/>
    <mergeCell ref="L8:N8"/>
    <mergeCell ref="L9:N9"/>
    <mergeCell ref="L1:N1"/>
    <mergeCell ref="L2:N2"/>
    <mergeCell ref="L3:N3"/>
    <mergeCell ref="L4:N4"/>
    <mergeCell ref="J59:L59"/>
    <mergeCell ref="C19:J19"/>
    <mergeCell ref="I20:J20"/>
    <mergeCell ref="F20:H20"/>
    <mergeCell ref="E20:E21"/>
    <mergeCell ref="D20:D21"/>
    <mergeCell ref="C20:C21"/>
    <mergeCell ref="K19:K21"/>
    <mergeCell ref="L19:N19"/>
    <mergeCell ref="C22:J22"/>
    <mergeCell ref="L20:L21"/>
    <mergeCell ref="M20:N20"/>
  </mergeCells>
  <pageMargins left="0.31496062992125984" right="0.19685039370078741" top="0.15748031496062992" bottom="0.35433070866141736" header="0.31496062992125984" footer="0.11811023622047245"/>
  <pageSetup paperSize="9" scale="55" fitToWidth="0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 № 7 Источники 2023-2025 дек</vt:lpstr>
      <vt:lpstr>'Пр № 7 Источники 2023-2025 дек'!Заголовки_для_печати</vt:lpstr>
      <vt:lpstr>'Пр № 7 Источники 2023-2025 дек'!Область_печати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PC11</cp:lastModifiedBy>
  <cp:lastPrinted>2023-03-10T05:57:32Z</cp:lastPrinted>
  <dcterms:created xsi:type="dcterms:W3CDTF">2017-11-15T18:28:37Z</dcterms:created>
  <dcterms:modified xsi:type="dcterms:W3CDTF">2023-12-18T14:32:52Z</dcterms:modified>
</cp:coreProperties>
</file>